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240" yWindow="60" windowWidth="20115" windowHeight="8010" firstSheet="3" activeTab="3" xr2:uid="{00000000-000D-0000-FFFF-FFFF00000000}"/>
  </bookViews>
  <sheets>
    <sheet name="Open" sheetId="1" r:id="rId1"/>
    <sheet name="Damas" sheetId="2" r:id="rId2"/>
    <sheet name="SUB 18" sheetId="4" r:id="rId3"/>
    <sheet name="SUB 16" sheetId="5" r:id="rId4"/>
    <sheet name="SUB 14" sheetId="6" r:id="rId5"/>
    <sheet name="DAMAS 18" sheetId="7" r:id="rId6"/>
    <sheet name="DAMAS 16" sheetId="8" r:id="rId7"/>
    <sheet name="LONGB" sheetId="9" r:id="rId8"/>
    <sheet name="LONGB 18" sheetId="10" r:id="rId9"/>
    <sheet name="LONGB DAMAS" sheetId="11" r:id="rId10"/>
    <sheet name="Hoja3" sheetId="3" r:id="rId11"/>
  </sheets>
  <externalReferences>
    <externalReference r:id="rId12"/>
  </externalReferences>
  <definedNames>
    <definedName name="_xlnm.Print_Area" localSheetId="6">'DAMAS 16'!$A$1:$O$18</definedName>
    <definedName name="_xlnm.Print_Area" localSheetId="5">'DAMAS 18'!$A$1:$O$19</definedName>
    <definedName name="_xlnm.Print_Area" localSheetId="7">LONGB!$A$1:$O$21</definedName>
    <definedName name="_xlnm.Print_Area" localSheetId="9">'LONGB DAMAS'!$A$1:$O$16</definedName>
    <definedName name="_xlnm.Print_Area" localSheetId="4">'SUB 14'!$A$1:$O$23</definedName>
    <definedName name="_xlnm.Print_Area" localSheetId="3">'SUB 16'!$A$1:$O$28</definedName>
    <definedName name="_xlnm.Print_Area" localSheetId="2">'SUB 18'!$A$1:$O$44</definedName>
  </definedNames>
  <calcPr calcId="171027"/>
</workbook>
</file>

<file path=xl/calcChain.xml><?xml version="1.0" encoding="utf-8"?>
<calcChain xmlns="http://schemas.openxmlformats.org/spreadsheetml/2006/main">
  <c r="K17" i="4" l="1"/>
  <c r="N17" i="4" s="1"/>
  <c r="O18" i="11"/>
  <c r="M18" i="11"/>
  <c r="K18" i="11"/>
  <c r="G18" i="11"/>
  <c r="E18" i="11"/>
  <c r="O17" i="11"/>
  <c r="M17" i="11"/>
  <c r="K17" i="11"/>
  <c r="I17" i="11"/>
  <c r="G17" i="11"/>
  <c r="E17" i="11"/>
  <c r="N17" i="11" s="1"/>
  <c r="O16" i="11"/>
  <c r="M15" i="11"/>
  <c r="K15" i="11"/>
  <c r="I15" i="11"/>
  <c r="G15" i="11"/>
  <c r="E15" i="11"/>
  <c r="N15" i="11" s="1"/>
  <c r="O15" i="11"/>
  <c r="M16" i="11"/>
  <c r="K16" i="11"/>
  <c r="I16" i="11"/>
  <c r="G16" i="11"/>
  <c r="E16" i="11"/>
  <c r="N16" i="11" s="1"/>
  <c r="O14" i="11"/>
  <c r="M14" i="11"/>
  <c r="K14" i="11"/>
  <c r="I14" i="11"/>
  <c r="N14" i="11" s="1"/>
  <c r="G14" i="11"/>
  <c r="E14" i="11"/>
  <c r="O13" i="11"/>
  <c r="M13" i="11"/>
  <c r="K13" i="11"/>
  <c r="I13" i="11"/>
  <c r="G13" i="11"/>
  <c r="E13" i="11"/>
  <c r="N13" i="11" s="1"/>
  <c r="O16" i="10"/>
  <c r="M16" i="10"/>
  <c r="K16" i="10"/>
  <c r="I16" i="10"/>
  <c r="G16" i="10"/>
  <c r="E16" i="10"/>
  <c r="O15" i="10"/>
  <c r="M15" i="10"/>
  <c r="K15" i="10"/>
  <c r="I15" i="10"/>
  <c r="G15" i="10"/>
  <c r="E15" i="10"/>
  <c r="O14" i="10"/>
  <c r="M14" i="10"/>
  <c r="K14" i="10"/>
  <c r="I14" i="10"/>
  <c r="G14" i="10"/>
  <c r="E14" i="10"/>
  <c r="O13" i="10"/>
  <c r="M13" i="10"/>
  <c r="K13" i="10"/>
  <c r="I13" i="10"/>
  <c r="G13" i="10"/>
  <c r="E13" i="10"/>
  <c r="O22" i="9"/>
  <c r="M22" i="9"/>
  <c r="K22" i="9"/>
  <c r="I22" i="9"/>
  <c r="G22" i="9"/>
  <c r="E22" i="9"/>
  <c r="O21" i="9"/>
  <c r="M21" i="9"/>
  <c r="K21" i="9"/>
  <c r="I21" i="9"/>
  <c r="G21" i="9"/>
  <c r="E21" i="9"/>
  <c r="O20" i="9"/>
  <c r="M20" i="9"/>
  <c r="K20" i="9"/>
  <c r="I20" i="9"/>
  <c r="G20" i="9"/>
  <c r="E20" i="9"/>
  <c r="N20" i="9" s="1"/>
  <c r="O19" i="9"/>
  <c r="M19" i="9"/>
  <c r="K19" i="9"/>
  <c r="I19" i="9"/>
  <c r="G19" i="9"/>
  <c r="E19" i="9"/>
  <c r="N19" i="9" s="1"/>
  <c r="O18" i="9"/>
  <c r="M15" i="9"/>
  <c r="K15" i="9"/>
  <c r="I15" i="9"/>
  <c r="G15" i="9"/>
  <c r="E15" i="9"/>
  <c r="N15" i="9" s="1"/>
  <c r="O17" i="9"/>
  <c r="M18" i="9"/>
  <c r="K18" i="9"/>
  <c r="I18" i="9"/>
  <c r="N18" i="9" s="1"/>
  <c r="G18" i="9"/>
  <c r="E18" i="9"/>
  <c r="O16" i="9"/>
  <c r="M17" i="9"/>
  <c r="K17" i="9"/>
  <c r="I17" i="9"/>
  <c r="G17" i="9"/>
  <c r="E17" i="9"/>
  <c r="N17" i="9" s="1"/>
  <c r="O15" i="9"/>
  <c r="M16" i="9"/>
  <c r="K16" i="9"/>
  <c r="I16" i="9"/>
  <c r="G16" i="9"/>
  <c r="E16" i="9"/>
  <c r="N16" i="9" s="1"/>
  <c r="O14" i="9"/>
  <c r="M14" i="9"/>
  <c r="K14" i="9"/>
  <c r="I14" i="9"/>
  <c r="G14" i="9"/>
  <c r="E14" i="9"/>
  <c r="N14" i="9" s="1"/>
  <c r="O13" i="9"/>
  <c r="M13" i="9"/>
  <c r="K13" i="9"/>
  <c r="I13" i="9"/>
  <c r="G13" i="9"/>
  <c r="E13" i="9"/>
  <c r="N13" i="9" s="1"/>
  <c r="O18" i="8"/>
  <c r="M18" i="8"/>
  <c r="K18" i="8"/>
  <c r="I18" i="8"/>
  <c r="G18" i="8"/>
  <c r="E18" i="8"/>
  <c r="N18" i="8" s="1"/>
  <c r="O17" i="8"/>
  <c r="M16" i="8"/>
  <c r="K16" i="8"/>
  <c r="I16" i="8"/>
  <c r="G16" i="8"/>
  <c r="E16" i="8"/>
  <c r="N16" i="8" s="1"/>
  <c r="O16" i="8"/>
  <c r="M15" i="8"/>
  <c r="K15" i="8"/>
  <c r="I15" i="8"/>
  <c r="G15" i="8"/>
  <c r="E15" i="8"/>
  <c r="N15" i="8" s="1"/>
  <c r="O15" i="8"/>
  <c r="M17" i="8"/>
  <c r="K17" i="8"/>
  <c r="I17" i="8"/>
  <c r="G17" i="8"/>
  <c r="E17" i="8"/>
  <c r="O14" i="8"/>
  <c r="M14" i="8"/>
  <c r="K14" i="8"/>
  <c r="I14" i="8"/>
  <c r="G14" i="8"/>
  <c r="E14" i="8"/>
  <c r="N14" i="8" s="1"/>
  <c r="O13" i="8"/>
  <c r="M13" i="8"/>
  <c r="K13" i="8"/>
  <c r="I13" i="8"/>
  <c r="G13" i="8"/>
  <c r="E13" i="8"/>
  <c r="O19" i="7"/>
  <c r="M19" i="7"/>
  <c r="K19" i="7"/>
  <c r="I19" i="7"/>
  <c r="G19" i="7"/>
  <c r="E19" i="7"/>
  <c r="N19" i="7" s="1"/>
  <c r="O18" i="7"/>
  <c r="M14" i="7"/>
  <c r="K14" i="7"/>
  <c r="I14" i="7"/>
  <c r="G14" i="7"/>
  <c r="E14" i="7"/>
  <c r="O17" i="7"/>
  <c r="M16" i="7"/>
  <c r="K16" i="7"/>
  <c r="I16" i="7"/>
  <c r="G16" i="7"/>
  <c r="E16" i="7"/>
  <c r="N16" i="7" s="1"/>
  <c r="O16" i="7"/>
  <c r="M18" i="7"/>
  <c r="K18" i="7"/>
  <c r="I18" i="7"/>
  <c r="G18" i="7"/>
  <c r="E18" i="7"/>
  <c r="N18" i="7" s="1"/>
  <c r="O15" i="7"/>
  <c r="M17" i="7"/>
  <c r="K17" i="7"/>
  <c r="I17" i="7"/>
  <c r="G17" i="7"/>
  <c r="E17" i="7"/>
  <c r="O14" i="7"/>
  <c r="M13" i="7"/>
  <c r="K13" i="7"/>
  <c r="I13" i="7"/>
  <c r="N13" i="7" s="1"/>
  <c r="G13" i="7"/>
  <c r="E13" i="7"/>
  <c r="O13" i="7"/>
  <c r="M15" i="7"/>
  <c r="K15" i="7"/>
  <c r="I15" i="7"/>
  <c r="G15" i="7"/>
  <c r="E15" i="7"/>
  <c r="O27" i="6"/>
  <c r="M27" i="6"/>
  <c r="K27" i="6"/>
  <c r="I27" i="6"/>
  <c r="G27" i="6"/>
  <c r="E27" i="6"/>
  <c r="N27" i="6" s="1"/>
  <c r="O26" i="6"/>
  <c r="M26" i="6"/>
  <c r="K26" i="6"/>
  <c r="I26" i="6"/>
  <c r="G26" i="6"/>
  <c r="E26" i="6"/>
  <c r="N26" i="6" s="1"/>
  <c r="O25" i="6"/>
  <c r="M25" i="6"/>
  <c r="K25" i="6"/>
  <c r="I25" i="6"/>
  <c r="G25" i="6"/>
  <c r="E25" i="6"/>
  <c r="N25" i="6" s="1"/>
  <c r="O24" i="6"/>
  <c r="M24" i="6"/>
  <c r="K24" i="6"/>
  <c r="I24" i="6"/>
  <c r="G24" i="6"/>
  <c r="E24" i="6"/>
  <c r="N24" i="6" s="1"/>
  <c r="O23" i="6"/>
  <c r="M23" i="6"/>
  <c r="K23" i="6"/>
  <c r="I23" i="6"/>
  <c r="G23" i="6"/>
  <c r="E23" i="6"/>
  <c r="N23" i="6" s="1"/>
  <c r="O22" i="6"/>
  <c r="M22" i="6"/>
  <c r="K22" i="6"/>
  <c r="I22" i="6"/>
  <c r="G22" i="6"/>
  <c r="E22" i="6"/>
  <c r="N22" i="6" s="1"/>
  <c r="O21" i="6"/>
  <c r="M21" i="6"/>
  <c r="K21" i="6"/>
  <c r="I21" i="6"/>
  <c r="G21" i="6"/>
  <c r="E21" i="6"/>
  <c r="N21" i="6" s="1"/>
  <c r="O20" i="6"/>
  <c r="M20" i="6"/>
  <c r="K20" i="6"/>
  <c r="I20" i="6"/>
  <c r="G20" i="6"/>
  <c r="E20" i="6"/>
  <c r="N20" i="6" s="1"/>
  <c r="O19" i="6"/>
  <c r="M19" i="6"/>
  <c r="K19" i="6"/>
  <c r="I19" i="6"/>
  <c r="G19" i="6"/>
  <c r="E19" i="6"/>
  <c r="O18" i="6"/>
  <c r="M18" i="6"/>
  <c r="K18" i="6"/>
  <c r="I18" i="6"/>
  <c r="G18" i="6"/>
  <c r="E18" i="6"/>
  <c r="N18" i="6" s="1"/>
  <c r="O17" i="6"/>
  <c r="M17" i="6"/>
  <c r="K17" i="6"/>
  <c r="I17" i="6"/>
  <c r="G17" i="6"/>
  <c r="E17" i="6"/>
  <c r="N17" i="6" s="1"/>
  <c r="O16" i="6"/>
  <c r="M16" i="6"/>
  <c r="K16" i="6"/>
  <c r="I16" i="6"/>
  <c r="G16" i="6"/>
  <c r="E16" i="6"/>
  <c r="O15" i="6"/>
  <c r="M15" i="6"/>
  <c r="K15" i="6"/>
  <c r="I15" i="6"/>
  <c r="G15" i="6"/>
  <c r="E15" i="6"/>
  <c r="O14" i="6"/>
  <c r="M14" i="6"/>
  <c r="K14" i="6"/>
  <c r="I14" i="6"/>
  <c r="G14" i="6"/>
  <c r="E14" i="6"/>
  <c r="O13" i="6"/>
  <c r="M13" i="6"/>
  <c r="K13" i="6"/>
  <c r="I13" i="6"/>
  <c r="G13" i="6"/>
  <c r="E13" i="6"/>
  <c r="O37" i="5"/>
  <c r="M37" i="5"/>
  <c r="K37" i="5"/>
  <c r="I37" i="5"/>
  <c r="G37" i="5"/>
  <c r="E37" i="5"/>
  <c r="O36" i="5"/>
  <c r="M36" i="5"/>
  <c r="K36" i="5"/>
  <c r="I36" i="5"/>
  <c r="G36" i="5"/>
  <c r="E36" i="5"/>
  <c r="O35" i="5"/>
  <c r="M35" i="5"/>
  <c r="K35" i="5"/>
  <c r="I35" i="5"/>
  <c r="G35" i="5"/>
  <c r="E35" i="5"/>
  <c r="O34" i="5"/>
  <c r="M34" i="5"/>
  <c r="K34" i="5"/>
  <c r="I34" i="5"/>
  <c r="G34" i="5"/>
  <c r="E34" i="5"/>
  <c r="O33" i="5"/>
  <c r="M33" i="5"/>
  <c r="K33" i="5"/>
  <c r="I33" i="5"/>
  <c r="G33" i="5"/>
  <c r="E33" i="5"/>
  <c r="O32" i="5"/>
  <c r="M32" i="5"/>
  <c r="K32" i="5"/>
  <c r="I32" i="5"/>
  <c r="G32" i="5"/>
  <c r="E32" i="5"/>
  <c r="O31" i="5"/>
  <c r="M31" i="5"/>
  <c r="K31" i="5"/>
  <c r="I31" i="5"/>
  <c r="G31" i="5"/>
  <c r="E31" i="5"/>
  <c r="O30" i="5"/>
  <c r="M30" i="5"/>
  <c r="K30" i="5"/>
  <c r="I30" i="5"/>
  <c r="G30" i="5"/>
  <c r="E30" i="5"/>
  <c r="O29" i="5"/>
  <c r="M29" i="5"/>
  <c r="K29" i="5"/>
  <c r="I29" i="5"/>
  <c r="G29" i="5"/>
  <c r="E29" i="5"/>
  <c r="O28" i="5"/>
  <c r="M28" i="5"/>
  <c r="K28" i="5"/>
  <c r="I28" i="5"/>
  <c r="G28" i="5"/>
  <c r="E28" i="5"/>
  <c r="O27" i="5"/>
  <c r="M27" i="5"/>
  <c r="K27" i="5"/>
  <c r="I27" i="5"/>
  <c r="G27" i="5"/>
  <c r="E27" i="5"/>
  <c r="O26" i="5"/>
  <c r="M26" i="5"/>
  <c r="K26" i="5"/>
  <c r="I26" i="5"/>
  <c r="G26" i="5"/>
  <c r="E26" i="5"/>
  <c r="O25" i="5"/>
  <c r="M25" i="5"/>
  <c r="K25" i="5"/>
  <c r="I25" i="5"/>
  <c r="G25" i="5"/>
  <c r="E25" i="5"/>
  <c r="O24" i="5"/>
  <c r="M24" i="5"/>
  <c r="K24" i="5"/>
  <c r="I24" i="5"/>
  <c r="G24" i="5"/>
  <c r="E24" i="5"/>
  <c r="O23" i="5"/>
  <c r="M23" i="5"/>
  <c r="K23" i="5"/>
  <c r="I23" i="5"/>
  <c r="G23" i="5"/>
  <c r="E23" i="5"/>
  <c r="O22" i="5"/>
  <c r="M22" i="5"/>
  <c r="K22" i="5"/>
  <c r="I22" i="5"/>
  <c r="G22" i="5"/>
  <c r="E22" i="5"/>
  <c r="O21" i="5"/>
  <c r="M21" i="5"/>
  <c r="K21" i="5"/>
  <c r="I21" i="5"/>
  <c r="G21" i="5"/>
  <c r="E21" i="5"/>
  <c r="O20" i="5"/>
  <c r="M20" i="5"/>
  <c r="K20" i="5"/>
  <c r="I20" i="5"/>
  <c r="G20" i="5"/>
  <c r="E20" i="5"/>
  <c r="O19" i="5"/>
  <c r="M19" i="5"/>
  <c r="K19" i="5"/>
  <c r="I19" i="5"/>
  <c r="G19" i="5"/>
  <c r="E19" i="5"/>
  <c r="O18" i="5"/>
  <c r="M18" i="5"/>
  <c r="K18" i="5"/>
  <c r="I18" i="5"/>
  <c r="G18" i="5"/>
  <c r="E18" i="5"/>
  <c r="O17" i="5"/>
  <c r="M17" i="5"/>
  <c r="K17" i="5"/>
  <c r="I17" i="5"/>
  <c r="G17" i="5"/>
  <c r="E17" i="5"/>
  <c r="O16" i="5"/>
  <c r="M16" i="5"/>
  <c r="K16" i="5"/>
  <c r="I16" i="5"/>
  <c r="G16" i="5"/>
  <c r="E16" i="5"/>
  <c r="O15" i="5"/>
  <c r="M15" i="5"/>
  <c r="K15" i="5"/>
  <c r="I15" i="5"/>
  <c r="G15" i="5"/>
  <c r="E15" i="5"/>
  <c r="O14" i="5"/>
  <c r="M14" i="5"/>
  <c r="K14" i="5"/>
  <c r="I14" i="5"/>
  <c r="G14" i="5"/>
  <c r="E14" i="5"/>
  <c r="O13" i="5"/>
  <c r="M13" i="5"/>
  <c r="K13" i="5"/>
  <c r="I13" i="5"/>
  <c r="G13" i="5"/>
  <c r="E13" i="5"/>
  <c r="O55" i="4"/>
  <c r="M55" i="4"/>
  <c r="K55" i="4"/>
  <c r="I55" i="4"/>
  <c r="G55" i="4"/>
  <c r="E55" i="4"/>
  <c r="O54" i="4"/>
  <c r="M54" i="4"/>
  <c r="K54" i="4"/>
  <c r="I54" i="4"/>
  <c r="G54" i="4"/>
  <c r="E54" i="4"/>
  <c r="O53" i="4"/>
  <c r="M53" i="4"/>
  <c r="K53" i="4"/>
  <c r="I53" i="4"/>
  <c r="G53" i="4"/>
  <c r="E53" i="4"/>
  <c r="O52" i="4"/>
  <c r="M52" i="4"/>
  <c r="K52" i="4"/>
  <c r="I52" i="4"/>
  <c r="G52" i="4"/>
  <c r="E52" i="4"/>
  <c r="O51" i="4"/>
  <c r="M51" i="4"/>
  <c r="K51" i="4"/>
  <c r="I51" i="4"/>
  <c r="G51" i="4"/>
  <c r="E51" i="4"/>
  <c r="O50" i="4"/>
  <c r="M50" i="4"/>
  <c r="K50" i="4"/>
  <c r="I50" i="4"/>
  <c r="G50" i="4"/>
  <c r="E50" i="4"/>
  <c r="O49" i="4"/>
  <c r="M49" i="4"/>
  <c r="K49" i="4"/>
  <c r="I49" i="4"/>
  <c r="G49" i="4"/>
  <c r="E49" i="4"/>
  <c r="O48" i="4"/>
  <c r="M48" i="4"/>
  <c r="K48" i="4"/>
  <c r="I48" i="4"/>
  <c r="G48" i="4"/>
  <c r="E48" i="4"/>
  <c r="O47" i="4"/>
  <c r="M47" i="4"/>
  <c r="K47" i="4"/>
  <c r="I47" i="4"/>
  <c r="G47" i="4"/>
  <c r="E47" i="4"/>
  <c r="O46" i="4"/>
  <c r="M46" i="4"/>
  <c r="K46" i="4"/>
  <c r="I46" i="4"/>
  <c r="G46" i="4"/>
  <c r="E46" i="4"/>
  <c r="O45" i="4"/>
  <c r="M45" i="4"/>
  <c r="K45" i="4"/>
  <c r="I45" i="4"/>
  <c r="G45" i="4"/>
  <c r="E45" i="4"/>
  <c r="O44" i="4"/>
  <c r="M44" i="4"/>
  <c r="K44" i="4"/>
  <c r="I44" i="4"/>
  <c r="G44" i="4"/>
  <c r="E44" i="4"/>
  <c r="O43" i="4"/>
  <c r="M43" i="4"/>
  <c r="K43" i="4"/>
  <c r="I43" i="4"/>
  <c r="G43" i="4"/>
  <c r="E43" i="4"/>
  <c r="O42" i="4"/>
  <c r="M42" i="4"/>
  <c r="K42" i="4"/>
  <c r="I42" i="4"/>
  <c r="G42" i="4"/>
  <c r="E42" i="4"/>
  <c r="O41" i="4"/>
  <c r="M41" i="4"/>
  <c r="K41" i="4"/>
  <c r="I41" i="4"/>
  <c r="G41" i="4"/>
  <c r="E41" i="4"/>
  <c r="O40" i="4"/>
  <c r="M40" i="4"/>
  <c r="K40" i="4"/>
  <c r="I40" i="4"/>
  <c r="G40" i="4"/>
  <c r="E40" i="4"/>
  <c r="O39" i="4"/>
  <c r="M39" i="4"/>
  <c r="K39" i="4"/>
  <c r="I39" i="4"/>
  <c r="G39" i="4"/>
  <c r="E39" i="4"/>
  <c r="O38" i="4"/>
  <c r="O37" i="4"/>
  <c r="M37" i="4"/>
  <c r="K37" i="4"/>
  <c r="I37" i="4"/>
  <c r="G37" i="4"/>
  <c r="E37" i="4"/>
  <c r="O36" i="4"/>
  <c r="M36" i="4"/>
  <c r="K36" i="4"/>
  <c r="I36" i="4"/>
  <c r="G36" i="4"/>
  <c r="E36" i="4"/>
  <c r="O35" i="4"/>
  <c r="M35" i="4"/>
  <c r="K35" i="4"/>
  <c r="I35" i="4"/>
  <c r="G35" i="4"/>
  <c r="E35" i="4"/>
  <c r="O34" i="4"/>
  <c r="M34" i="4"/>
  <c r="K34" i="4"/>
  <c r="I34" i="4"/>
  <c r="G34" i="4"/>
  <c r="E34" i="4"/>
  <c r="O33" i="4"/>
  <c r="M33" i="4"/>
  <c r="K33" i="4"/>
  <c r="I33" i="4"/>
  <c r="G33" i="4"/>
  <c r="E33" i="4"/>
  <c r="O32" i="4"/>
  <c r="M32" i="4"/>
  <c r="K32" i="4"/>
  <c r="I32" i="4"/>
  <c r="G32" i="4"/>
  <c r="E32" i="4"/>
  <c r="O31" i="4"/>
  <c r="M31" i="4"/>
  <c r="K31" i="4"/>
  <c r="I31" i="4"/>
  <c r="G31" i="4"/>
  <c r="E31" i="4"/>
  <c r="O30" i="4"/>
  <c r="M30" i="4"/>
  <c r="K30" i="4"/>
  <c r="I30" i="4"/>
  <c r="G30" i="4"/>
  <c r="E30" i="4"/>
  <c r="O29" i="4"/>
  <c r="M29" i="4"/>
  <c r="K29" i="4"/>
  <c r="I29" i="4"/>
  <c r="G29" i="4"/>
  <c r="E29" i="4"/>
  <c r="O28" i="4"/>
  <c r="M28" i="4"/>
  <c r="K28" i="4"/>
  <c r="I28" i="4"/>
  <c r="G28" i="4"/>
  <c r="E28" i="4"/>
  <c r="O27" i="4"/>
  <c r="M27" i="4"/>
  <c r="K27" i="4"/>
  <c r="I27" i="4"/>
  <c r="G27" i="4"/>
  <c r="E27" i="4"/>
  <c r="O26" i="4"/>
  <c r="M26" i="4"/>
  <c r="K26" i="4"/>
  <c r="I26" i="4"/>
  <c r="G26" i="4"/>
  <c r="E26" i="4"/>
  <c r="O25" i="4"/>
  <c r="M25" i="4"/>
  <c r="K25" i="4"/>
  <c r="I25" i="4"/>
  <c r="G25" i="4"/>
  <c r="E25" i="4"/>
  <c r="O24" i="4"/>
  <c r="M22" i="4"/>
  <c r="K22" i="4"/>
  <c r="I22" i="4"/>
  <c r="G22" i="4"/>
  <c r="E22" i="4"/>
  <c r="O23" i="4"/>
  <c r="M21" i="4"/>
  <c r="K21" i="4"/>
  <c r="I21" i="4"/>
  <c r="G21" i="4"/>
  <c r="E21" i="4"/>
  <c r="O22" i="4"/>
  <c r="M23" i="4"/>
  <c r="K23" i="4"/>
  <c r="I23" i="4"/>
  <c r="G23" i="4"/>
  <c r="E23" i="4"/>
  <c r="O21" i="4"/>
  <c r="I17" i="4"/>
  <c r="G17" i="4"/>
  <c r="O20" i="4"/>
  <c r="M20" i="4"/>
  <c r="K20" i="4"/>
  <c r="I20" i="4"/>
  <c r="G20" i="4"/>
  <c r="E20" i="4"/>
  <c r="O19" i="4"/>
  <c r="M19" i="4"/>
  <c r="K19" i="4"/>
  <c r="I19" i="4"/>
  <c r="G19" i="4"/>
  <c r="E19" i="4"/>
  <c r="O18" i="4"/>
  <c r="M16" i="4"/>
  <c r="K16" i="4"/>
  <c r="I16" i="4"/>
  <c r="G16" i="4"/>
  <c r="E16" i="4"/>
  <c r="O17" i="4"/>
  <c r="M18" i="4"/>
  <c r="K18" i="4"/>
  <c r="I18" i="4"/>
  <c r="G18" i="4"/>
  <c r="E18" i="4"/>
  <c r="O16" i="4"/>
  <c r="M24" i="4"/>
  <c r="K24" i="4"/>
  <c r="I24" i="4"/>
  <c r="G24" i="4"/>
  <c r="E24" i="4"/>
  <c r="O15" i="4"/>
  <c r="M15" i="4"/>
  <c r="K15" i="4"/>
  <c r="I15" i="4"/>
  <c r="G15" i="4"/>
  <c r="E15" i="4"/>
  <c r="O14" i="4"/>
  <c r="M14" i="4"/>
  <c r="K14" i="4"/>
  <c r="I14" i="4"/>
  <c r="G14" i="4"/>
  <c r="E14" i="4"/>
  <c r="O13" i="4"/>
  <c r="M13" i="4"/>
  <c r="K13" i="4"/>
  <c r="I13" i="4"/>
  <c r="G13" i="4"/>
  <c r="E13" i="4"/>
  <c r="O26" i="2"/>
  <c r="M26" i="2"/>
  <c r="K26" i="2"/>
  <c r="G26" i="2"/>
  <c r="E26" i="2"/>
  <c r="O25" i="2"/>
  <c r="M25" i="2"/>
  <c r="K25" i="2"/>
  <c r="I25" i="2"/>
  <c r="G25" i="2"/>
  <c r="E25" i="2"/>
  <c r="O24" i="2"/>
  <c r="M24" i="2"/>
  <c r="K24" i="2"/>
  <c r="I24" i="2"/>
  <c r="G24" i="2"/>
  <c r="E24" i="2"/>
  <c r="O23" i="2"/>
  <c r="M23" i="2"/>
  <c r="K23" i="2"/>
  <c r="I23" i="2"/>
  <c r="G23" i="2"/>
  <c r="E23" i="2"/>
  <c r="O22" i="2"/>
  <c r="M22" i="2"/>
  <c r="K22" i="2"/>
  <c r="I22" i="2"/>
  <c r="G22" i="2"/>
  <c r="E22" i="2"/>
  <c r="O21" i="2"/>
  <c r="M21" i="2"/>
  <c r="K21" i="2"/>
  <c r="I21" i="2"/>
  <c r="G21" i="2"/>
  <c r="E21" i="2"/>
  <c r="O20" i="2"/>
  <c r="M20" i="2"/>
  <c r="K20" i="2"/>
  <c r="I20" i="2"/>
  <c r="G20" i="2"/>
  <c r="E20" i="2"/>
  <c r="O19" i="2"/>
  <c r="M19" i="2"/>
  <c r="K19" i="2"/>
  <c r="I19" i="2"/>
  <c r="G19" i="2"/>
  <c r="E19" i="2"/>
  <c r="O18" i="2"/>
  <c r="M18" i="2"/>
  <c r="K18" i="2"/>
  <c r="I18" i="2"/>
  <c r="G18" i="2"/>
  <c r="E18" i="2"/>
  <c r="O17" i="2"/>
  <c r="M17" i="2"/>
  <c r="K17" i="2"/>
  <c r="I17" i="2"/>
  <c r="G17" i="2"/>
  <c r="E17" i="2"/>
  <c r="O16" i="2"/>
  <c r="M16" i="2"/>
  <c r="K16" i="2"/>
  <c r="I16" i="2"/>
  <c r="G16" i="2"/>
  <c r="E16" i="2"/>
  <c r="O15" i="2"/>
  <c r="M15" i="2"/>
  <c r="K15" i="2"/>
  <c r="I15" i="2"/>
  <c r="G15" i="2"/>
  <c r="E15" i="2"/>
  <c r="O14" i="2"/>
  <c r="M14" i="2"/>
  <c r="K14" i="2"/>
  <c r="I14" i="2"/>
  <c r="G14" i="2"/>
  <c r="E14" i="2"/>
  <c r="O13" i="2"/>
  <c r="M13" i="2"/>
  <c r="K13" i="2"/>
  <c r="I13" i="2"/>
  <c r="G13" i="2"/>
  <c r="E13" i="2"/>
  <c r="O103" i="1"/>
  <c r="M103" i="1"/>
  <c r="K103" i="1"/>
  <c r="I103" i="1"/>
  <c r="G103" i="1"/>
  <c r="E103" i="1"/>
  <c r="O102" i="1"/>
  <c r="M102" i="1"/>
  <c r="K102" i="1"/>
  <c r="I102" i="1"/>
  <c r="G102" i="1"/>
  <c r="E102" i="1"/>
  <c r="O101" i="1"/>
  <c r="M101" i="1"/>
  <c r="K101" i="1"/>
  <c r="I101" i="1"/>
  <c r="G101" i="1"/>
  <c r="E101" i="1"/>
  <c r="O100" i="1"/>
  <c r="M100" i="1"/>
  <c r="K100" i="1"/>
  <c r="I100" i="1"/>
  <c r="G100" i="1"/>
  <c r="E100" i="1"/>
  <c r="O99" i="1"/>
  <c r="M99" i="1"/>
  <c r="K99" i="1"/>
  <c r="I99" i="1"/>
  <c r="G99" i="1"/>
  <c r="E99" i="1"/>
  <c r="O98" i="1"/>
  <c r="M98" i="1"/>
  <c r="K98" i="1"/>
  <c r="I98" i="1"/>
  <c r="G98" i="1"/>
  <c r="E98" i="1"/>
  <c r="O97" i="1"/>
  <c r="M97" i="1"/>
  <c r="K97" i="1"/>
  <c r="I97" i="1"/>
  <c r="G97" i="1"/>
  <c r="E97" i="1"/>
  <c r="O96" i="1"/>
  <c r="M96" i="1"/>
  <c r="K96" i="1"/>
  <c r="I96" i="1"/>
  <c r="G96" i="1"/>
  <c r="E96" i="1"/>
  <c r="O95" i="1"/>
  <c r="M95" i="1"/>
  <c r="K95" i="1"/>
  <c r="I95" i="1"/>
  <c r="G95" i="1"/>
  <c r="E95" i="1"/>
  <c r="O94" i="1"/>
  <c r="M94" i="1"/>
  <c r="K94" i="1"/>
  <c r="I94" i="1"/>
  <c r="G94" i="1"/>
  <c r="E94" i="1"/>
  <c r="N94" i="1" s="1"/>
  <c r="O93" i="1"/>
  <c r="M93" i="1"/>
  <c r="K93" i="1"/>
  <c r="I93" i="1"/>
  <c r="G93" i="1"/>
  <c r="E93" i="1"/>
  <c r="N93" i="1" s="1"/>
  <c r="O92" i="1"/>
  <c r="M92" i="1"/>
  <c r="K92" i="1"/>
  <c r="I92" i="1"/>
  <c r="G92" i="1"/>
  <c r="E92" i="1"/>
  <c r="N92" i="1" s="1"/>
  <c r="O91" i="1"/>
  <c r="M91" i="1"/>
  <c r="K91" i="1"/>
  <c r="I91" i="1"/>
  <c r="G91" i="1"/>
  <c r="E91" i="1"/>
  <c r="N91" i="1" s="1"/>
  <c r="O90" i="1"/>
  <c r="M90" i="1"/>
  <c r="K90" i="1"/>
  <c r="I90" i="1"/>
  <c r="G90" i="1"/>
  <c r="E90" i="1"/>
  <c r="N90" i="1" s="1"/>
  <c r="O89" i="1"/>
  <c r="M89" i="1"/>
  <c r="K89" i="1"/>
  <c r="I89" i="1"/>
  <c r="G89" i="1"/>
  <c r="E89" i="1"/>
  <c r="N89" i="1" s="1"/>
  <c r="O88" i="1"/>
  <c r="M88" i="1"/>
  <c r="K88" i="1"/>
  <c r="I88" i="1"/>
  <c r="G88" i="1"/>
  <c r="E88" i="1"/>
  <c r="N88" i="1" s="1"/>
  <c r="O87" i="1"/>
  <c r="M87" i="1"/>
  <c r="K87" i="1"/>
  <c r="I87" i="1"/>
  <c r="G87" i="1"/>
  <c r="E87" i="1"/>
  <c r="N87" i="1" s="1"/>
  <c r="O86" i="1"/>
  <c r="M86" i="1"/>
  <c r="K86" i="1"/>
  <c r="I86" i="1"/>
  <c r="G86" i="1"/>
  <c r="E86" i="1"/>
  <c r="N86" i="1" s="1"/>
  <c r="O85" i="1"/>
  <c r="M85" i="1"/>
  <c r="K85" i="1"/>
  <c r="I85" i="1"/>
  <c r="G85" i="1"/>
  <c r="E85" i="1"/>
  <c r="N85" i="1" s="1"/>
  <c r="O84" i="1"/>
  <c r="M84" i="1"/>
  <c r="K84" i="1"/>
  <c r="I84" i="1"/>
  <c r="G84" i="1"/>
  <c r="E84" i="1"/>
  <c r="N84" i="1" s="1"/>
  <c r="O83" i="1"/>
  <c r="M83" i="1"/>
  <c r="K83" i="1"/>
  <c r="I83" i="1"/>
  <c r="G83" i="1"/>
  <c r="E83" i="1"/>
  <c r="N83" i="1" s="1"/>
  <c r="O82" i="1"/>
  <c r="M82" i="1"/>
  <c r="K82" i="1"/>
  <c r="I82" i="1"/>
  <c r="G82" i="1"/>
  <c r="E82" i="1"/>
  <c r="N82" i="1" s="1"/>
  <c r="O81" i="1"/>
  <c r="M81" i="1"/>
  <c r="K81" i="1"/>
  <c r="I81" i="1"/>
  <c r="G81" i="1"/>
  <c r="E81" i="1"/>
  <c r="N81" i="1" s="1"/>
  <c r="O80" i="1"/>
  <c r="M80" i="1"/>
  <c r="K80" i="1"/>
  <c r="I80" i="1"/>
  <c r="G80" i="1"/>
  <c r="E80" i="1"/>
  <c r="N80" i="1" s="1"/>
  <c r="O79" i="1"/>
  <c r="M79" i="1"/>
  <c r="K79" i="1"/>
  <c r="I79" i="1"/>
  <c r="G79" i="1"/>
  <c r="E79" i="1"/>
  <c r="N79" i="1" s="1"/>
  <c r="O78" i="1"/>
  <c r="M78" i="1"/>
  <c r="K78" i="1"/>
  <c r="I78" i="1"/>
  <c r="G78" i="1"/>
  <c r="E78" i="1"/>
  <c r="N78" i="1" s="1"/>
  <c r="O77" i="1"/>
  <c r="M77" i="1"/>
  <c r="K77" i="1"/>
  <c r="I77" i="1"/>
  <c r="G77" i="1"/>
  <c r="E77" i="1"/>
  <c r="N77" i="1" s="1"/>
  <c r="O76" i="1"/>
  <c r="M76" i="1"/>
  <c r="K76" i="1"/>
  <c r="I76" i="1"/>
  <c r="G76" i="1"/>
  <c r="E76" i="1"/>
  <c r="O75" i="1"/>
  <c r="M75" i="1"/>
  <c r="K75" i="1"/>
  <c r="I75" i="1"/>
  <c r="G75" i="1"/>
  <c r="E75" i="1"/>
  <c r="O74" i="1"/>
  <c r="M74" i="1"/>
  <c r="K74" i="1"/>
  <c r="I74" i="1"/>
  <c r="G74" i="1"/>
  <c r="E74" i="1"/>
  <c r="O73" i="1"/>
  <c r="M73" i="1"/>
  <c r="K73" i="1"/>
  <c r="I73" i="1"/>
  <c r="G73" i="1"/>
  <c r="E73" i="1"/>
  <c r="N73" i="1" s="1"/>
  <c r="O72" i="1"/>
  <c r="M72" i="1"/>
  <c r="K72" i="1"/>
  <c r="I72" i="1"/>
  <c r="G72" i="1"/>
  <c r="E72" i="1"/>
  <c r="O71" i="1"/>
  <c r="M71" i="1"/>
  <c r="K71" i="1"/>
  <c r="I71" i="1"/>
  <c r="G71" i="1"/>
  <c r="E71" i="1"/>
  <c r="N71" i="1" s="1"/>
  <c r="O70" i="1"/>
  <c r="M70" i="1"/>
  <c r="K70" i="1"/>
  <c r="I70" i="1"/>
  <c r="G70" i="1"/>
  <c r="E70" i="1"/>
  <c r="O69" i="1"/>
  <c r="M69" i="1"/>
  <c r="K69" i="1"/>
  <c r="I69" i="1"/>
  <c r="G69" i="1"/>
  <c r="E69" i="1"/>
  <c r="N69" i="1" s="1"/>
  <c r="O68" i="1"/>
  <c r="M68" i="1"/>
  <c r="K68" i="1"/>
  <c r="I68" i="1"/>
  <c r="G68" i="1"/>
  <c r="E68" i="1"/>
  <c r="O67" i="1"/>
  <c r="M67" i="1"/>
  <c r="K67" i="1"/>
  <c r="I67" i="1"/>
  <c r="G67" i="1"/>
  <c r="E67" i="1"/>
  <c r="N67" i="1" s="1"/>
  <c r="O66" i="1"/>
  <c r="M66" i="1"/>
  <c r="K66" i="1"/>
  <c r="I66" i="1"/>
  <c r="G66" i="1"/>
  <c r="E66" i="1"/>
  <c r="O65" i="1"/>
  <c r="M65" i="1"/>
  <c r="K65" i="1"/>
  <c r="I65" i="1"/>
  <c r="G65" i="1"/>
  <c r="E65" i="1"/>
  <c r="N65" i="1" s="1"/>
  <c r="O64" i="1"/>
  <c r="M64" i="1"/>
  <c r="K64" i="1"/>
  <c r="I64" i="1"/>
  <c r="G64" i="1"/>
  <c r="E64" i="1"/>
  <c r="O63" i="1"/>
  <c r="M63" i="1"/>
  <c r="K63" i="1"/>
  <c r="I63" i="1"/>
  <c r="G63" i="1"/>
  <c r="E63" i="1"/>
  <c r="N63" i="1" s="1"/>
  <c r="O62" i="1"/>
  <c r="M62" i="1"/>
  <c r="K62" i="1"/>
  <c r="I62" i="1"/>
  <c r="G62" i="1"/>
  <c r="E62" i="1"/>
  <c r="O61" i="1"/>
  <c r="M61" i="1"/>
  <c r="K61" i="1"/>
  <c r="I61" i="1"/>
  <c r="G61" i="1"/>
  <c r="E61" i="1"/>
  <c r="N61" i="1" s="1"/>
  <c r="O60" i="1"/>
  <c r="O59" i="1"/>
  <c r="M59" i="1"/>
  <c r="K59" i="1"/>
  <c r="I59" i="1"/>
  <c r="G59" i="1"/>
  <c r="E59" i="1"/>
  <c r="O58" i="1"/>
  <c r="M58" i="1"/>
  <c r="K58" i="1"/>
  <c r="I58" i="1"/>
  <c r="G58" i="1"/>
  <c r="N58" i="1" s="1"/>
  <c r="E58" i="1"/>
  <c r="O57" i="1"/>
  <c r="M57" i="1"/>
  <c r="K57" i="1"/>
  <c r="I57" i="1"/>
  <c r="G57" i="1"/>
  <c r="E57" i="1"/>
  <c r="O56" i="1"/>
  <c r="M56" i="1"/>
  <c r="K56" i="1"/>
  <c r="I56" i="1"/>
  <c r="G56" i="1"/>
  <c r="E56" i="1"/>
  <c r="O55" i="1"/>
  <c r="M55" i="1"/>
  <c r="K55" i="1"/>
  <c r="I55" i="1"/>
  <c r="G55" i="1"/>
  <c r="E55" i="1"/>
  <c r="O54" i="1"/>
  <c r="M54" i="1"/>
  <c r="K54" i="1"/>
  <c r="I54" i="1"/>
  <c r="G54" i="1"/>
  <c r="E54" i="1"/>
  <c r="O53" i="1"/>
  <c r="M53" i="1"/>
  <c r="K53" i="1"/>
  <c r="I53" i="1"/>
  <c r="G53" i="1"/>
  <c r="E53" i="1"/>
  <c r="O52" i="1"/>
  <c r="M52" i="1"/>
  <c r="K52" i="1"/>
  <c r="I52" i="1"/>
  <c r="G52" i="1"/>
  <c r="N52" i="1" s="1"/>
  <c r="E52" i="1"/>
  <c r="O51" i="1"/>
  <c r="M51" i="1"/>
  <c r="K51" i="1"/>
  <c r="I51" i="1"/>
  <c r="G51" i="1"/>
  <c r="E51" i="1"/>
  <c r="O50" i="1"/>
  <c r="M50" i="1"/>
  <c r="K50" i="1"/>
  <c r="I50" i="1"/>
  <c r="G50" i="1"/>
  <c r="N50" i="1" s="1"/>
  <c r="E50" i="1"/>
  <c r="O49" i="1"/>
  <c r="M49" i="1"/>
  <c r="K49" i="1"/>
  <c r="I49" i="1"/>
  <c r="G49" i="1"/>
  <c r="E49" i="1"/>
  <c r="O48" i="1"/>
  <c r="M48" i="1"/>
  <c r="K48" i="1"/>
  <c r="I48" i="1"/>
  <c r="G48" i="1"/>
  <c r="N48" i="1" s="1"/>
  <c r="E48" i="1"/>
  <c r="O47" i="1"/>
  <c r="M47" i="1"/>
  <c r="K47" i="1"/>
  <c r="I47" i="1"/>
  <c r="G47" i="1"/>
  <c r="E47" i="1"/>
  <c r="O46" i="1"/>
  <c r="M46" i="1"/>
  <c r="K46" i="1"/>
  <c r="I46" i="1"/>
  <c r="G46" i="1"/>
  <c r="N46" i="1" s="1"/>
  <c r="E46" i="1"/>
  <c r="O45" i="1"/>
  <c r="M45" i="1"/>
  <c r="K45" i="1"/>
  <c r="I45" i="1"/>
  <c r="G45" i="1"/>
  <c r="E45" i="1"/>
  <c r="O44" i="1"/>
  <c r="M44" i="1"/>
  <c r="K44" i="1"/>
  <c r="I44" i="1"/>
  <c r="G44" i="1"/>
  <c r="N44" i="1" s="1"/>
  <c r="E44" i="1"/>
  <c r="O43" i="1"/>
  <c r="M43" i="1"/>
  <c r="K43" i="1"/>
  <c r="I43" i="1"/>
  <c r="G43" i="1"/>
  <c r="E43" i="1"/>
  <c r="O42" i="1"/>
  <c r="M42" i="1"/>
  <c r="K42" i="1"/>
  <c r="I42" i="1"/>
  <c r="G42" i="1"/>
  <c r="N42" i="1" s="1"/>
  <c r="E42" i="1"/>
  <c r="O41" i="1"/>
  <c r="M41" i="1"/>
  <c r="K41" i="1"/>
  <c r="I41" i="1"/>
  <c r="G41" i="1"/>
  <c r="E41" i="1"/>
  <c r="O40" i="1"/>
  <c r="M40" i="1"/>
  <c r="K40" i="1"/>
  <c r="I40" i="1"/>
  <c r="G40" i="1"/>
  <c r="N40" i="1" s="1"/>
  <c r="E40" i="1"/>
  <c r="O39" i="1"/>
  <c r="M39" i="1"/>
  <c r="K39" i="1"/>
  <c r="I39" i="1"/>
  <c r="G39" i="1"/>
  <c r="E39" i="1"/>
  <c r="O38" i="1"/>
  <c r="M38" i="1"/>
  <c r="K38" i="1"/>
  <c r="I38" i="1"/>
  <c r="G38" i="1"/>
  <c r="N38" i="1" s="1"/>
  <c r="E38" i="1"/>
  <c r="O37" i="1"/>
  <c r="M37" i="1"/>
  <c r="K37" i="1"/>
  <c r="I37" i="1"/>
  <c r="G37" i="1"/>
  <c r="E37" i="1"/>
  <c r="O36" i="1"/>
  <c r="M36" i="1"/>
  <c r="K36" i="1"/>
  <c r="I36" i="1"/>
  <c r="G36" i="1"/>
  <c r="N36" i="1" s="1"/>
  <c r="E36" i="1"/>
  <c r="O35" i="1"/>
  <c r="M35" i="1"/>
  <c r="K35" i="1"/>
  <c r="I35" i="1"/>
  <c r="G35" i="1"/>
  <c r="E35" i="1"/>
  <c r="O34" i="1"/>
  <c r="M34" i="1"/>
  <c r="K34" i="1"/>
  <c r="I34" i="1"/>
  <c r="G34" i="1"/>
  <c r="N34" i="1" s="1"/>
  <c r="E34" i="1"/>
  <c r="O33" i="1"/>
  <c r="M33" i="1"/>
  <c r="K33" i="1"/>
  <c r="I33" i="1"/>
  <c r="G33" i="1"/>
  <c r="E33" i="1"/>
  <c r="O32" i="1"/>
  <c r="M32" i="1"/>
  <c r="K32" i="1"/>
  <c r="I32" i="1"/>
  <c r="G32" i="1"/>
  <c r="N32" i="1" s="1"/>
  <c r="E32" i="1"/>
  <c r="O31" i="1"/>
  <c r="M31" i="1"/>
  <c r="K31" i="1"/>
  <c r="I31" i="1"/>
  <c r="G31" i="1"/>
  <c r="E31" i="1"/>
  <c r="O30" i="1"/>
  <c r="M30" i="1"/>
  <c r="K30" i="1"/>
  <c r="I30" i="1"/>
  <c r="G30" i="1"/>
  <c r="N30" i="1" s="1"/>
  <c r="E30" i="1"/>
  <c r="O29" i="1"/>
  <c r="M29" i="1"/>
  <c r="K29" i="1"/>
  <c r="I29" i="1"/>
  <c r="G29" i="1"/>
  <c r="E29" i="1"/>
  <c r="O28" i="1"/>
  <c r="M28" i="1"/>
  <c r="K28" i="1"/>
  <c r="I28" i="1"/>
  <c r="G28" i="1"/>
  <c r="E28" i="1"/>
  <c r="O27" i="1"/>
  <c r="M27" i="1"/>
  <c r="K27" i="1"/>
  <c r="I27" i="1"/>
  <c r="G27" i="1"/>
  <c r="E27" i="1"/>
  <c r="O26" i="1"/>
  <c r="M26" i="1"/>
  <c r="K26" i="1"/>
  <c r="I26" i="1"/>
  <c r="G26" i="1"/>
  <c r="N26" i="1" s="1"/>
  <c r="E26" i="1"/>
  <c r="O25" i="1"/>
  <c r="M25" i="1"/>
  <c r="K25" i="1"/>
  <c r="I25" i="1"/>
  <c r="G25" i="1"/>
  <c r="E25" i="1"/>
  <c r="O24" i="1"/>
  <c r="M24" i="1"/>
  <c r="K24" i="1"/>
  <c r="I24" i="1"/>
  <c r="G24" i="1"/>
  <c r="N24" i="1" s="1"/>
  <c r="E24" i="1"/>
  <c r="O23" i="1"/>
  <c r="M23" i="1"/>
  <c r="K23" i="1"/>
  <c r="I23" i="1"/>
  <c r="G23" i="1"/>
  <c r="E23" i="1"/>
  <c r="O22" i="1"/>
  <c r="M22" i="1"/>
  <c r="K22" i="1"/>
  <c r="I22" i="1"/>
  <c r="G22" i="1"/>
  <c r="N22" i="1" s="1"/>
  <c r="E22" i="1"/>
  <c r="O21" i="1"/>
  <c r="M21" i="1"/>
  <c r="K21" i="1"/>
  <c r="I21" i="1"/>
  <c r="G21" i="1"/>
  <c r="E21" i="1"/>
  <c r="O20" i="1"/>
  <c r="M20" i="1"/>
  <c r="I20" i="1"/>
  <c r="G20" i="1"/>
  <c r="E20" i="1"/>
  <c r="N20" i="1" s="1"/>
  <c r="O19" i="1"/>
  <c r="M19" i="1"/>
  <c r="K19" i="1"/>
  <c r="I19" i="1"/>
  <c r="G19" i="1"/>
  <c r="E19" i="1"/>
  <c r="O18" i="1"/>
  <c r="M18" i="1"/>
  <c r="K18" i="1"/>
  <c r="I18" i="1"/>
  <c r="G18" i="1"/>
  <c r="E18" i="1"/>
  <c r="N18" i="1" s="1"/>
  <c r="O17" i="1"/>
  <c r="M17" i="1"/>
  <c r="K17" i="1"/>
  <c r="I17" i="1"/>
  <c r="G17" i="1"/>
  <c r="E17" i="1"/>
  <c r="O16" i="1"/>
  <c r="M16" i="1"/>
  <c r="K16" i="1"/>
  <c r="I16" i="1"/>
  <c r="G16" i="1"/>
  <c r="E16" i="1"/>
  <c r="N16" i="1" s="1"/>
  <c r="O15" i="1"/>
  <c r="I15" i="1"/>
  <c r="G15" i="1"/>
  <c r="E15" i="1"/>
  <c r="O14" i="1"/>
  <c r="M14" i="1"/>
  <c r="K14" i="1"/>
  <c r="I14" i="1"/>
  <c r="N14" i="1" s="1"/>
  <c r="G14" i="1"/>
  <c r="E14" i="1"/>
  <c r="O13" i="1"/>
  <c r="M13" i="1"/>
  <c r="K13" i="1"/>
  <c r="I13" i="1"/>
  <c r="G13" i="1"/>
  <c r="E13" i="1"/>
  <c r="N95" i="1" l="1"/>
  <c r="N96" i="1"/>
  <c r="N97" i="1"/>
  <c r="N98" i="1"/>
  <c r="N100" i="1"/>
  <c r="N101" i="1"/>
  <c r="N102" i="1"/>
  <c r="N103" i="1"/>
  <c r="N13" i="2"/>
  <c r="N14" i="2"/>
  <c r="N16" i="2"/>
  <c r="N17" i="2"/>
  <c r="N18" i="2"/>
  <c r="N19" i="2"/>
  <c r="N20" i="2"/>
  <c r="N21" i="2"/>
  <c r="N22" i="2"/>
  <c r="N23" i="2"/>
  <c r="N24" i="2"/>
  <c r="N25" i="2"/>
  <c r="N26" i="2"/>
  <c r="N13" i="4"/>
  <c r="N15" i="4"/>
  <c r="N16" i="4"/>
  <c r="N25" i="4"/>
  <c r="N29" i="4"/>
  <c r="N33" i="4"/>
  <c r="N35" i="4"/>
  <c r="N37" i="4"/>
  <c r="N14" i="5"/>
  <c r="N16" i="5"/>
  <c r="N18" i="5"/>
  <c r="N20" i="5"/>
  <c r="N22" i="5"/>
  <c r="N24" i="5"/>
  <c r="N26" i="5"/>
  <c r="N28" i="5"/>
  <c r="N13" i="6"/>
  <c r="N13" i="8"/>
  <c r="N28" i="1"/>
  <c r="N54" i="1"/>
  <c r="N56" i="1"/>
  <c r="N75" i="1"/>
  <c r="N15" i="2"/>
  <c r="N31" i="4"/>
  <c r="N15" i="7"/>
  <c r="N17" i="8"/>
  <c r="N99" i="1"/>
  <c r="N19" i="4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2" i="1"/>
  <c r="N64" i="1"/>
  <c r="N66" i="1"/>
  <c r="N68" i="1"/>
  <c r="N70" i="1"/>
  <c r="N72" i="1"/>
  <c r="N74" i="1"/>
  <c r="N76" i="1"/>
  <c r="N28" i="4"/>
  <c r="N30" i="4"/>
  <c r="N32" i="4"/>
  <c r="N34" i="4"/>
  <c r="N36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13" i="5"/>
  <c r="N15" i="5"/>
  <c r="N17" i="5"/>
  <c r="N19" i="5"/>
  <c r="N21" i="5"/>
  <c r="N23" i="5"/>
  <c r="N25" i="5"/>
  <c r="N27" i="5"/>
  <c r="N29" i="5"/>
  <c r="N30" i="5"/>
  <c r="N31" i="5"/>
  <c r="N32" i="5"/>
  <c r="N33" i="5"/>
  <c r="N34" i="5"/>
  <c r="N35" i="5"/>
  <c r="N36" i="5"/>
  <c r="N37" i="5"/>
  <c r="N14" i="6"/>
  <c r="N15" i="6"/>
  <c r="N16" i="6"/>
  <c r="N21" i="9"/>
  <c r="N22" i="9"/>
  <c r="N13" i="10"/>
  <c r="N14" i="10"/>
  <c r="N15" i="10"/>
  <c r="N16" i="10"/>
  <c r="N18" i="11"/>
  <c r="N27" i="4"/>
  <c r="N24" i="4"/>
  <c r="N26" i="4"/>
  <c r="N18" i="4"/>
  <c r="N14" i="4"/>
  <c r="N20" i="4"/>
  <c r="N23" i="4"/>
  <c r="N21" i="4"/>
  <c r="N22" i="4"/>
  <c r="N19" i="6"/>
  <c r="N17" i="7"/>
  <c r="N14" i="7"/>
</calcChain>
</file>

<file path=xl/sharedStrings.xml><?xml version="1.0" encoding="utf-8"?>
<sst xmlns="http://schemas.openxmlformats.org/spreadsheetml/2006/main" count="1315" uniqueCount="222">
  <si>
    <t>FEDERACION ECUATORIANA DE SURF</t>
  </si>
  <si>
    <t>ESMERALDAS</t>
  </si>
  <si>
    <t>GALAPAGOS</t>
  </si>
  <si>
    <t>SANTA ELENA</t>
  </si>
  <si>
    <t>SALINAS</t>
  </si>
  <si>
    <t>ENGABAO</t>
  </si>
  <si>
    <t>LAS PALMAS</t>
  </si>
  <si>
    <t>TORTUGA BAY</t>
  </si>
  <si>
    <t>MONTAÑITA</t>
  </si>
  <si>
    <t>PUNTA CARNERO</t>
  </si>
  <si>
    <t>PLAYAS</t>
  </si>
  <si>
    <t>RANKING NACIONAL 2017                OPEN</t>
  </si>
  <si>
    <t xml:space="preserve"> </t>
  </si>
  <si>
    <t>APELLIDOS Y NOMBRES</t>
  </si>
  <si>
    <t>CLUB</t>
  </si>
  <si>
    <t>PUNTOS</t>
  </si>
  <si>
    <t>TOTAL</t>
  </si>
  <si>
    <t>RODRIGUEZ ROBERTO</t>
  </si>
  <si>
    <t>N</t>
  </si>
  <si>
    <t>SUAREZ ALEX</t>
  </si>
  <si>
    <t>ZAMBRANO CHILA JONATHAN</t>
  </si>
  <si>
    <t>DURAN ANDRES</t>
  </si>
  <si>
    <t>ZAMBRANO ADRIAN</t>
  </si>
  <si>
    <t>MEDIO MUNDO</t>
  </si>
  <si>
    <t>YANEZ JUAN PABLO</t>
  </si>
  <si>
    <t>SANTA CRUZ</t>
  </si>
  <si>
    <t>RODRIGUEZ FELIPE (PIN)</t>
  </si>
  <si>
    <t>COSTA</t>
  </si>
  <si>
    <t>COELLO JOSE F</t>
  </si>
  <si>
    <t>ECUASURF</t>
  </si>
  <si>
    <t>BURGOS IRONS</t>
  </si>
  <si>
    <t>TEEN SURF</t>
  </si>
  <si>
    <t>BORBOR DAMIAN</t>
  </si>
  <si>
    <t>ROMERO RAFAEL</t>
  </si>
  <si>
    <t>CLEMENTE RAFAEL</t>
  </si>
  <si>
    <t>SOLANO VLADIMIR</t>
  </si>
  <si>
    <t>BALLENITA</t>
  </si>
  <si>
    <t>EDGECOMBE LUCAS</t>
  </si>
  <si>
    <t>YAGUAL CRISTOPHER</t>
  </si>
  <si>
    <t>CHADNEY JAY</t>
  </si>
  <si>
    <t>FCS</t>
  </si>
  <si>
    <t>SANGOLQUI ZURIEL</t>
  </si>
  <si>
    <t>ESTRELLA RICARDO</t>
  </si>
  <si>
    <t>LA LIBERTAD</t>
  </si>
  <si>
    <t>LOOR RAMON</t>
  </si>
  <si>
    <t>RESAKA</t>
  </si>
  <si>
    <t>CORNEJO ANTHONY</t>
  </si>
  <si>
    <t>CABANILLA JOSE</t>
  </si>
  <si>
    <t>VALLAZA GIANLUCA</t>
  </si>
  <si>
    <t>SILVA PABLO</t>
  </si>
  <si>
    <t>MORENO MICHAEL</t>
  </si>
  <si>
    <t>LOOR JOSE</t>
  </si>
  <si>
    <t>GARCIA ERICK</t>
  </si>
  <si>
    <t>MENDOZA FROILAN</t>
  </si>
  <si>
    <t>SAN VICENTE</t>
  </si>
  <si>
    <t>GAMBELLINI MARIO</t>
  </si>
  <si>
    <t>BARONA ISRAEL</t>
  </si>
  <si>
    <t>BELTRAN CARLOS</t>
  </si>
  <si>
    <t>BENAVIDES SILVIO</t>
  </si>
  <si>
    <t>SAN CLEMENTE</t>
  </si>
  <si>
    <t>GONZALEZ JHONNY</t>
  </si>
  <si>
    <t>PARRALES SNAIDER</t>
  </si>
  <si>
    <t>TORRES JUNIOR</t>
  </si>
  <si>
    <t>ISABELA</t>
  </si>
  <si>
    <t>GONCALVEZ V CARLOS</t>
  </si>
  <si>
    <t>DAPELO ADRIAN</t>
  </si>
  <si>
    <t>DAPELO ENZO</t>
  </si>
  <si>
    <t>MERCHAN JASON</t>
  </si>
  <si>
    <t>SOLORZANO KEVIN</t>
  </si>
  <si>
    <t>MOMPICHE</t>
  </si>
  <si>
    <t>INTRIAGO IGNACIO</t>
  </si>
  <si>
    <t>MANABI</t>
  </si>
  <si>
    <t>RIVERA JHON</t>
  </si>
  <si>
    <t>COELLO JUAN JOSE</t>
  </si>
  <si>
    <t>TORRES JAIRO</t>
  </si>
  <si>
    <t>BAZAN VICTOR</t>
  </si>
  <si>
    <t>SURF PARADISE</t>
  </si>
  <si>
    <t>NAVAS KEVVIN</t>
  </si>
  <si>
    <t>CEDEÑO JACKSON</t>
  </si>
  <si>
    <t>BUSTOS GEOVANNY</t>
  </si>
  <si>
    <t>ATACAMES</t>
  </si>
  <si>
    <t>DAVID ASCENCIO</t>
  </si>
  <si>
    <t>ASO GALAPAGOS</t>
  </si>
  <si>
    <t>INTRIAGO ELIAN</t>
  </si>
  <si>
    <t>ASENCIO JAIME</t>
  </si>
  <si>
    <t>BURGOS RENE</t>
  </si>
  <si>
    <t>DELGADO DAVID</t>
  </si>
  <si>
    <t>ORTIS GIANCARLO</t>
  </si>
  <si>
    <t>ASO GALAP</t>
  </si>
  <si>
    <t>SANGOLQUI JOEL</t>
  </si>
  <si>
    <t>GRANJA ANDRES</t>
  </si>
  <si>
    <t>ANTONY CORNEJO</t>
  </si>
  <si>
    <t>CAÑON POINT</t>
  </si>
  <si>
    <t>YAGUAL ADEMAR</t>
  </si>
  <si>
    <t>BORBOR HAMILTON</t>
  </si>
  <si>
    <t>SANCHEZ SEBASTIAN</t>
  </si>
  <si>
    <t>BORBOR CARLOS</t>
  </si>
  <si>
    <t>GUERRERO DANIEL</t>
  </si>
  <si>
    <t>INTRIAGO MARCK ANTONY</t>
  </si>
  <si>
    <t>JAMA ROY</t>
  </si>
  <si>
    <t>POZO MIGUEL</t>
  </si>
  <si>
    <t>MORENO LUIS</t>
  </si>
  <si>
    <t>LANGEL GEOVANY</t>
  </si>
  <si>
    <t>BECERRA ASDRUBAL</t>
  </si>
  <si>
    <t>DUARTE ANGEL</t>
  </si>
  <si>
    <t>DEGEL KOENRAAD</t>
  </si>
  <si>
    <t>SANCHEZ LUIS</t>
  </si>
  <si>
    <t>ACHI ALFREDO</t>
  </si>
  <si>
    <t>BORBOR ALEJANDRO</t>
  </si>
  <si>
    <t>GAMBOA PAUL</t>
  </si>
  <si>
    <t xml:space="preserve">AVILA XAVIER </t>
  </si>
  <si>
    <t>ACOSTA ELIAN</t>
  </si>
  <si>
    <t>ANDRADE JHON</t>
  </si>
  <si>
    <t>MOREIRA EDWIN</t>
  </si>
  <si>
    <t>REINOSO ANDRES</t>
  </si>
  <si>
    <t>SCHMUNSK ROLF</t>
  </si>
  <si>
    <t>ALENCASTRO NEY</t>
  </si>
  <si>
    <t>NIETO NINO</t>
  </si>
  <si>
    <t>SARDIÑHA JAREL</t>
  </si>
  <si>
    <t>SCALONE SERGIO</t>
  </si>
  <si>
    <t>RODRIGUEZ ARMANDO</t>
  </si>
  <si>
    <t>ASO MANABI</t>
  </si>
  <si>
    <t>VILLAO ISIDRO</t>
  </si>
  <si>
    <t>SANTANA ROY</t>
  </si>
  <si>
    <t>TELLO ALBERTO</t>
  </si>
  <si>
    <t>GARCIA DAMIAN</t>
  </si>
  <si>
    <t>LIVERMORE ITAY</t>
  </si>
  <si>
    <t>AUAD JULIANO</t>
  </si>
  <si>
    <t>KUZME MIGUEL</t>
  </si>
  <si>
    <t xml:space="preserve">SANTA ELENA </t>
  </si>
  <si>
    <t>RANKING NACIONAL 2017                DAMAS OPEN</t>
  </si>
  <si>
    <t>PUESTO</t>
  </si>
  <si>
    <t>APELLIDO</t>
  </si>
  <si>
    <t>BERREZUETA SUSANA</t>
  </si>
  <si>
    <t>VILLAO FANNY</t>
  </si>
  <si>
    <t>AGUIRRE C ILIANA</t>
  </si>
  <si>
    <t>BOWEN XIOMARA</t>
  </si>
  <si>
    <t>DE LOS SANTOS CARMEN</t>
  </si>
  <si>
    <t>BARREIRO SOLEDAD</t>
  </si>
  <si>
    <t>ORELLANA MARIA C</t>
  </si>
  <si>
    <t>BARONA DOMINIC</t>
  </si>
  <si>
    <t>GRANJA ANDREA</t>
  </si>
  <si>
    <t>ARENAS KIARA</t>
  </si>
  <si>
    <t>PRADO LISSETE</t>
  </si>
  <si>
    <t>JARAMILLO KARLA</t>
  </si>
  <si>
    <t>SORIANO MICHELLE</t>
  </si>
  <si>
    <t>VARGAS CRISTINA</t>
  </si>
  <si>
    <t>GENERAL VILLAMIL</t>
  </si>
  <si>
    <t>RANKING NACIONAL 2017                SUB 18</t>
  </si>
  <si>
    <t>COELLO JOSE FRANCISCO</t>
  </si>
  <si>
    <t>COELLO JUAN J</t>
  </si>
  <si>
    <t>MARCILLO JOSHUA</t>
  </si>
  <si>
    <t>EDGECOME LUCAS</t>
  </si>
  <si>
    <t>VALLAZA GEAN LUCAS</t>
  </si>
  <si>
    <t>FRANCO ANGELO</t>
  </si>
  <si>
    <t>SOSA ALEXIS</t>
  </si>
  <si>
    <t>FLORES DILAN</t>
  </si>
  <si>
    <t>CEDEÑO CESAR</t>
  </si>
  <si>
    <t>SARDINHA JAREL</t>
  </si>
  <si>
    <t>NAVAS KEVIN</t>
  </si>
  <si>
    <t>ASO GALAP.</t>
  </si>
  <si>
    <t>HIGUIN JONATHAN</t>
  </si>
  <si>
    <t>GOMEZ CHRISTOFER</t>
  </si>
  <si>
    <t>QUIROLA JORDAN</t>
  </si>
  <si>
    <t>IBARRA CESAR</t>
  </si>
  <si>
    <t>PEDERNALES</t>
  </si>
  <si>
    <t>JAMA PEDRO</t>
  </si>
  <si>
    <t>FLORES VICETE</t>
  </si>
  <si>
    <t>SABANDO ANTONY</t>
  </si>
  <si>
    <t>ORELLANA RAMIRO</t>
  </si>
  <si>
    <t>BORBOR ERIC</t>
  </si>
  <si>
    <t>VELASQUEZ NIXON</t>
  </si>
  <si>
    <t>GENERAL VILLMIL</t>
  </si>
  <si>
    <t>RANKING NACIONAL 2017                SUB 16</t>
  </si>
  <si>
    <t>BURGOS BRUCE</t>
  </si>
  <si>
    <t>SAENZ MAXI</t>
  </si>
  <si>
    <t>FLORES MATEO</t>
  </si>
  <si>
    <t>FLORES DYLAN</t>
  </si>
  <si>
    <t>CHAVES ROMEO</t>
  </si>
  <si>
    <t>LOZANO DIEGO</t>
  </si>
  <si>
    <t>ROJAS CRISTIAN</t>
  </si>
  <si>
    <t>LIMON WILLIAM</t>
  </si>
  <si>
    <t>YAGUAL ULISES</t>
  </si>
  <si>
    <t>OCEAN X</t>
  </si>
  <si>
    <t>CEVALLOS ANDY</t>
  </si>
  <si>
    <t>BAQUERIZO JOSE</t>
  </si>
  <si>
    <t>LOZANO MATIAS</t>
  </si>
  <si>
    <t>CEDEÑO ANDERSON</t>
  </si>
  <si>
    <t>CEDEÑO JERIMY</t>
  </si>
  <si>
    <t>YAGUAL STEVEN</t>
  </si>
  <si>
    <t>VELASQUEZ NIXO</t>
  </si>
  <si>
    <t>FLORES VICENTE</t>
  </si>
  <si>
    <t>RANKING NACIONAL 2017                SUB 14</t>
  </si>
  <si>
    <t>SAENZ MAXIMILIANO</t>
  </si>
  <si>
    <t>CHAVEZ ROMEO</t>
  </si>
  <si>
    <t>LIMON JOSE LUIS</t>
  </si>
  <si>
    <t>SURF</t>
  </si>
  <si>
    <t>DIAZ NOAH</t>
  </si>
  <si>
    <t>RODRIGUEZ EMILIO</t>
  </si>
  <si>
    <t>DIAZ PEDRO</t>
  </si>
  <si>
    <t>SOLORZANO PRIETO</t>
  </si>
  <si>
    <t>RANKING NACIONAL 2017                DAMAS SUB 18</t>
  </si>
  <si>
    <t>RENDON SHANIA</t>
  </si>
  <si>
    <t>VELASQUEZ WENDY</t>
  </si>
  <si>
    <t>BAZAN VICKY</t>
  </si>
  <si>
    <t>LOPEZ KEILA</t>
  </si>
  <si>
    <t>BORJA GENNESIS</t>
  </si>
  <si>
    <t>RANKING NACIONAL 2017                DAMAS SUB 16</t>
  </si>
  <si>
    <t>ESCANDON KATERINE</t>
  </si>
  <si>
    <t>RANKING NACIONAL 2017                LONGBORD</t>
  </si>
  <si>
    <t>APELLIDO Y NOMBRES</t>
  </si>
  <si>
    <t>BORBOR OSWALDO</t>
  </si>
  <si>
    <t>CHONG EMILO</t>
  </si>
  <si>
    <t>VELEZ CARLOS</t>
  </si>
  <si>
    <t>EDGECOME JORGE</t>
  </si>
  <si>
    <t>LIMON DARIO</t>
  </si>
  <si>
    <t>RANKING NACIONAL 2017                LONGBORD JUNIOR</t>
  </si>
  <si>
    <t>RANKING NACIONAL 2017                LONGBORD DAMAS</t>
  </si>
  <si>
    <t>NOMBRE Y APELLIDO</t>
  </si>
  <si>
    <t>CEVALLOS MARIA</t>
  </si>
  <si>
    <t>FANNY VILLAO</t>
  </si>
  <si>
    <t>LOZANO ANGIE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</si>
</sst>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9">
    <xf numFmtId="0" fontId="0" fillId="0" borderId="0" xfId="0"/>
    <xf numFmtId="0" fontId="3" fillId="2" borderId="0" xfId="0" applyFont="1" applyFill="1" applyBorder="1"/>
    <xf numFmtId="0" fontId="0" fillId="5" borderId="0" xfId="0" applyFill="1"/>
    <xf numFmtId="0" fontId="3" fillId="2" borderId="0" xfId="0" applyFont="1" applyFill="1"/>
    <xf numFmtId="0" fontId="2" fillId="2" borderId="19" xfId="0" applyFont="1" applyFill="1" applyBorder="1" applyAlignment="1">
      <alignment horizontal="center"/>
    </xf>
    <xf numFmtId="164" fontId="2" fillId="6" borderId="19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3" fontId="3" fillId="6" borderId="19" xfId="0" applyNumberFormat="1" applyFont="1" applyFill="1" applyBorder="1" applyAlignment="1">
      <alignment horizontal="center"/>
    </xf>
    <xf numFmtId="0" fontId="2" fillId="5" borderId="19" xfId="0" applyFont="1" applyFill="1" applyBorder="1"/>
    <xf numFmtId="0" fontId="5" fillId="2" borderId="19" xfId="0" applyFont="1" applyFill="1" applyBorder="1"/>
    <xf numFmtId="0" fontId="0" fillId="7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2" fillId="5" borderId="22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3" fontId="3" fillId="6" borderId="23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/>
    </xf>
    <xf numFmtId="0" fontId="3" fillId="2" borderId="0" xfId="1" applyFont="1" applyFill="1" applyBorder="1"/>
    <xf numFmtId="0" fontId="7" fillId="5" borderId="0" xfId="1" applyFill="1"/>
    <xf numFmtId="0" fontId="7" fillId="0" borderId="0" xfId="1"/>
    <xf numFmtId="0" fontId="4" fillId="3" borderId="7" xfId="1" applyFont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3" fillId="2" borderId="0" xfId="1" applyFont="1" applyFill="1"/>
    <xf numFmtId="0" fontId="2" fillId="2" borderId="19" xfId="1" applyFont="1" applyFill="1" applyBorder="1" applyAlignment="1">
      <alignment horizontal="center"/>
    </xf>
    <xf numFmtId="164" fontId="2" fillId="3" borderId="24" xfId="1" applyNumberFormat="1" applyFont="1" applyFill="1" applyBorder="1" applyAlignment="1">
      <alignment horizontal="center"/>
    </xf>
    <xf numFmtId="164" fontId="2" fillId="6" borderId="19" xfId="1" applyNumberFormat="1" applyFont="1" applyFill="1" applyBorder="1" applyAlignment="1">
      <alignment horizontal="center"/>
    </xf>
    <xf numFmtId="164" fontId="2" fillId="5" borderId="5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3" fillId="2" borderId="19" xfId="1" applyFont="1" applyFill="1" applyBorder="1"/>
    <xf numFmtId="0" fontId="8" fillId="2" borderId="19" xfId="1" applyFont="1" applyFill="1" applyBorder="1" applyAlignment="1">
      <alignment horizontal="left"/>
    </xf>
    <xf numFmtId="0" fontId="5" fillId="3" borderId="19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/>
    </xf>
    <xf numFmtId="0" fontId="3" fillId="6" borderId="19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3" fontId="3" fillId="6" borderId="19" xfId="1" applyNumberFormat="1" applyFont="1" applyFill="1" applyBorder="1" applyAlignment="1">
      <alignment horizontal="center"/>
    </xf>
    <xf numFmtId="0" fontId="2" fillId="5" borderId="19" xfId="1" applyFont="1" applyFill="1" applyBorder="1"/>
    <xf numFmtId="0" fontId="3" fillId="5" borderId="19" xfId="1" applyFont="1" applyFill="1" applyBorder="1"/>
    <xf numFmtId="0" fontId="5" fillId="2" borderId="19" xfId="1" applyFont="1" applyFill="1" applyBorder="1"/>
    <xf numFmtId="0" fontId="3" fillId="0" borderId="0" xfId="1" applyFont="1"/>
    <xf numFmtId="0" fontId="3" fillId="2" borderId="19" xfId="1" applyFont="1" applyFill="1" applyBorder="1" applyAlignment="1">
      <alignment horizontal="left"/>
    </xf>
    <xf numFmtId="0" fontId="7" fillId="3" borderId="19" xfId="1" applyFill="1" applyBorder="1" applyAlignment="1">
      <alignment horizontal="center"/>
    </xf>
    <xf numFmtId="0" fontId="7" fillId="4" borderId="19" xfId="1" applyFill="1" applyBorder="1" applyAlignment="1">
      <alignment horizontal="center"/>
    </xf>
    <xf numFmtId="3" fontId="7" fillId="6" borderId="19" xfId="1" applyNumberForma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/>
    </xf>
    <xf numFmtId="3" fontId="7" fillId="0" borderId="0" xfId="1" applyNumberFormat="1"/>
    <xf numFmtId="0" fontId="9" fillId="2" borderId="19" xfId="1" applyFont="1" applyFill="1" applyBorder="1" applyAlignment="1">
      <alignment horizontal="center" vertical="center"/>
    </xf>
    <xf numFmtId="0" fontId="2" fillId="2" borderId="19" xfId="1" applyFont="1" applyFill="1" applyBorder="1"/>
    <xf numFmtId="0" fontId="5" fillId="8" borderId="19" xfId="1" applyFont="1" applyFill="1" applyBorder="1"/>
    <xf numFmtId="0" fontId="2" fillId="2" borderId="19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left"/>
    </xf>
    <xf numFmtId="0" fontId="5" fillId="2" borderId="19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left"/>
    </xf>
    <xf numFmtId="0" fontId="2" fillId="5" borderId="19" xfId="1" applyFont="1" applyFill="1" applyBorder="1" applyAlignment="1">
      <alignment horizontal="center"/>
    </xf>
    <xf numFmtId="0" fontId="3" fillId="5" borderId="19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left"/>
    </xf>
    <xf numFmtId="0" fontId="5" fillId="5" borderId="19" xfId="1" applyFont="1" applyFill="1" applyBorder="1" applyAlignment="1">
      <alignment horizontal="left"/>
    </xf>
    <xf numFmtId="0" fontId="7" fillId="5" borderId="19" xfId="1" applyFill="1" applyBorder="1"/>
    <xf numFmtId="0" fontId="5" fillId="5" borderId="19" xfId="1" applyFont="1" applyFill="1" applyBorder="1"/>
    <xf numFmtId="0" fontId="7" fillId="5" borderId="19" xfId="1" applyFill="1" applyBorder="1" applyAlignment="1">
      <alignment horizontal="center"/>
    </xf>
    <xf numFmtId="0" fontId="7" fillId="5" borderId="19" xfId="1" applyFont="1" applyFill="1" applyBorder="1"/>
    <xf numFmtId="0" fontId="9" fillId="8" borderId="19" xfId="1" applyFont="1" applyFill="1" applyBorder="1" applyAlignment="1">
      <alignment horizontal="center" vertical="center"/>
    </xf>
    <xf numFmtId="0" fontId="2" fillId="8" borderId="19" xfId="1" applyFont="1" applyFill="1" applyBorder="1" applyAlignment="1">
      <alignment horizontal="left"/>
    </xf>
    <xf numFmtId="0" fontId="5" fillId="8" borderId="19" xfId="1" applyFont="1" applyFill="1" applyBorder="1" applyAlignment="1">
      <alignment horizontal="left"/>
    </xf>
    <xf numFmtId="0" fontId="9" fillId="2" borderId="19" xfId="1" applyFont="1" applyFill="1" applyBorder="1" applyAlignment="1">
      <alignment horizontal="left"/>
    </xf>
    <xf numFmtId="0" fontId="2" fillId="6" borderId="19" xfId="1" applyFont="1" applyFill="1" applyBorder="1"/>
    <xf numFmtId="0" fontId="6" fillId="3" borderId="19" xfId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164" fontId="2" fillId="4" borderId="2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164" fontId="2" fillId="3" borderId="21" xfId="1" applyNumberFormat="1" applyFont="1" applyFill="1" applyBorder="1" applyAlignment="1">
      <alignment horizontal="center"/>
    </xf>
    <xf numFmtId="164" fontId="2" fillId="4" borderId="20" xfId="1" applyNumberFormat="1" applyFont="1" applyFill="1" applyBorder="1" applyAlignment="1">
      <alignment horizontal="center"/>
    </xf>
    <xf numFmtId="164" fontId="2" fillId="4" borderId="21" xfId="1" applyNumberFormat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1" fillId="2" borderId="18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%20FINAL%202017%20CON%20ATLETAS%20PA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VARON"/>
      <sheetName val="DAMAS OPEN"/>
      <sheetName val="SUB 18"/>
      <sheetName val="SUB 16"/>
      <sheetName val="SUB 14"/>
      <sheetName val="DAMAS 18"/>
      <sheetName val="DAMAS 16"/>
      <sheetName val="LONGB"/>
      <sheetName val="LONGB 18"/>
      <sheetName val="LONGB DAMAS"/>
      <sheetName val="Pu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1</v>
          </cell>
          <cell r="B2">
            <v>1000</v>
          </cell>
        </row>
        <row r="3">
          <cell r="A3">
            <v>2</v>
          </cell>
          <cell r="B3">
            <v>860</v>
          </cell>
        </row>
        <row r="4">
          <cell r="A4">
            <v>3</v>
          </cell>
          <cell r="B4">
            <v>730</v>
          </cell>
        </row>
        <row r="5">
          <cell r="A5">
            <v>4</v>
          </cell>
          <cell r="B5">
            <v>670</v>
          </cell>
        </row>
        <row r="6">
          <cell r="A6">
            <v>5</v>
          </cell>
          <cell r="B6">
            <v>610</v>
          </cell>
        </row>
        <row r="7">
          <cell r="A7">
            <v>6</v>
          </cell>
          <cell r="B7">
            <v>583</v>
          </cell>
        </row>
        <row r="8">
          <cell r="A8">
            <v>7</v>
          </cell>
          <cell r="B8">
            <v>555</v>
          </cell>
        </row>
        <row r="9">
          <cell r="A9">
            <v>8</v>
          </cell>
          <cell r="B9">
            <v>528</v>
          </cell>
        </row>
        <row r="10">
          <cell r="A10">
            <v>9</v>
          </cell>
          <cell r="B10">
            <v>500</v>
          </cell>
        </row>
        <row r="11">
          <cell r="A11">
            <v>10</v>
          </cell>
          <cell r="B11">
            <v>488</v>
          </cell>
        </row>
        <row r="12">
          <cell r="A12">
            <v>11</v>
          </cell>
          <cell r="B12">
            <v>475</v>
          </cell>
        </row>
        <row r="13">
          <cell r="A13">
            <v>12</v>
          </cell>
          <cell r="B13">
            <v>462</v>
          </cell>
        </row>
        <row r="14">
          <cell r="A14">
            <v>13</v>
          </cell>
          <cell r="B14">
            <v>450</v>
          </cell>
        </row>
        <row r="15">
          <cell r="A15">
            <v>14</v>
          </cell>
          <cell r="B15">
            <v>438</v>
          </cell>
        </row>
        <row r="16">
          <cell r="A16">
            <v>15</v>
          </cell>
          <cell r="B16">
            <v>425</v>
          </cell>
        </row>
        <row r="17">
          <cell r="A17">
            <v>16</v>
          </cell>
          <cell r="B17">
            <v>413</v>
          </cell>
        </row>
        <row r="18">
          <cell r="A18">
            <v>17</v>
          </cell>
          <cell r="B18">
            <v>400</v>
          </cell>
        </row>
        <row r="19">
          <cell r="A19">
            <v>18</v>
          </cell>
          <cell r="B19">
            <v>395</v>
          </cell>
        </row>
        <row r="20">
          <cell r="A20">
            <v>19</v>
          </cell>
          <cell r="B20">
            <v>390</v>
          </cell>
        </row>
        <row r="21">
          <cell r="A21">
            <v>20</v>
          </cell>
          <cell r="B21">
            <v>385</v>
          </cell>
        </row>
        <row r="22">
          <cell r="A22">
            <v>21</v>
          </cell>
          <cell r="B22">
            <v>380</v>
          </cell>
        </row>
        <row r="23">
          <cell r="A23">
            <v>22</v>
          </cell>
          <cell r="B23">
            <v>375</v>
          </cell>
        </row>
        <row r="24">
          <cell r="A24">
            <v>23</v>
          </cell>
          <cell r="B24">
            <v>370</v>
          </cell>
        </row>
        <row r="25">
          <cell r="A25">
            <v>24</v>
          </cell>
          <cell r="B25">
            <v>365</v>
          </cell>
        </row>
        <row r="26">
          <cell r="A26">
            <v>25</v>
          </cell>
          <cell r="B26">
            <v>360</v>
          </cell>
        </row>
        <row r="27">
          <cell r="A27">
            <v>26</v>
          </cell>
          <cell r="B27">
            <v>355</v>
          </cell>
        </row>
        <row r="28">
          <cell r="A28">
            <v>27</v>
          </cell>
          <cell r="B28">
            <v>350</v>
          </cell>
        </row>
        <row r="29">
          <cell r="A29">
            <v>28</v>
          </cell>
          <cell r="B29">
            <v>345</v>
          </cell>
        </row>
        <row r="30">
          <cell r="A30">
            <v>29</v>
          </cell>
          <cell r="B30">
            <v>340</v>
          </cell>
        </row>
        <row r="31">
          <cell r="A31">
            <v>30</v>
          </cell>
          <cell r="B31">
            <v>335</v>
          </cell>
        </row>
        <row r="32">
          <cell r="A32">
            <v>31</v>
          </cell>
          <cell r="B32">
            <v>330</v>
          </cell>
        </row>
        <row r="33">
          <cell r="A33">
            <v>32</v>
          </cell>
          <cell r="B33">
            <v>325</v>
          </cell>
        </row>
        <row r="34">
          <cell r="A34">
            <v>33</v>
          </cell>
          <cell r="B34">
            <v>320</v>
          </cell>
        </row>
        <row r="35">
          <cell r="A35">
            <v>34</v>
          </cell>
          <cell r="B35">
            <v>315</v>
          </cell>
        </row>
        <row r="36">
          <cell r="A36">
            <v>35</v>
          </cell>
          <cell r="B36">
            <v>310</v>
          </cell>
        </row>
        <row r="37">
          <cell r="A37">
            <v>36</v>
          </cell>
          <cell r="B37">
            <v>305</v>
          </cell>
        </row>
        <row r="38">
          <cell r="A38">
            <v>37</v>
          </cell>
          <cell r="B38">
            <v>300</v>
          </cell>
        </row>
        <row r="39">
          <cell r="A39">
            <v>38</v>
          </cell>
          <cell r="B39">
            <v>295</v>
          </cell>
        </row>
        <row r="40">
          <cell r="A40">
            <v>39</v>
          </cell>
          <cell r="B40">
            <v>290</v>
          </cell>
        </row>
        <row r="41">
          <cell r="A41">
            <v>40</v>
          </cell>
          <cell r="B41">
            <v>285</v>
          </cell>
        </row>
        <row r="42">
          <cell r="A42">
            <v>41</v>
          </cell>
          <cell r="B42">
            <v>280</v>
          </cell>
        </row>
        <row r="43">
          <cell r="A43">
            <v>42</v>
          </cell>
          <cell r="B43">
            <v>275</v>
          </cell>
        </row>
        <row r="44">
          <cell r="A44">
            <v>43</v>
          </cell>
          <cell r="B44">
            <v>270</v>
          </cell>
        </row>
        <row r="45">
          <cell r="A45">
            <v>44</v>
          </cell>
          <cell r="B45">
            <v>265</v>
          </cell>
        </row>
        <row r="46">
          <cell r="A46">
            <v>45</v>
          </cell>
          <cell r="B46">
            <v>260</v>
          </cell>
        </row>
        <row r="47">
          <cell r="A47">
            <v>46</v>
          </cell>
          <cell r="B47">
            <v>255</v>
          </cell>
        </row>
        <row r="48">
          <cell r="A48">
            <v>47</v>
          </cell>
          <cell r="B48">
            <v>250</v>
          </cell>
        </row>
        <row r="49">
          <cell r="A49">
            <v>48</v>
          </cell>
          <cell r="B49">
            <v>245</v>
          </cell>
        </row>
        <row r="50">
          <cell r="A50">
            <v>49</v>
          </cell>
          <cell r="B50">
            <v>240</v>
          </cell>
        </row>
        <row r="51">
          <cell r="A51">
            <v>50</v>
          </cell>
          <cell r="B51">
            <v>235</v>
          </cell>
        </row>
        <row r="52">
          <cell r="A52">
            <v>51</v>
          </cell>
          <cell r="B52">
            <v>230</v>
          </cell>
        </row>
        <row r="53">
          <cell r="A53">
            <v>52</v>
          </cell>
          <cell r="B53">
            <v>225</v>
          </cell>
        </row>
        <row r="54">
          <cell r="A54">
            <v>53</v>
          </cell>
          <cell r="B54">
            <v>220</v>
          </cell>
        </row>
        <row r="55">
          <cell r="A55">
            <v>54</v>
          </cell>
          <cell r="B55">
            <v>215</v>
          </cell>
        </row>
        <row r="56">
          <cell r="A56">
            <v>55</v>
          </cell>
          <cell r="B56">
            <v>210</v>
          </cell>
        </row>
        <row r="57">
          <cell r="A57">
            <v>56</v>
          </cell>
          <cell r="B57">
            <v>205</v>
          </cell>
        </row>
        <row r="58">
          <cell r="A58">
            <v>57</v>
          </cell>
          <cell r="B58">
            <v>200</v>
          </cell>
        </row>
        <row r="59">
          <cell r="A59">
            <v>58</v>
          </cell>
          <cell r="B59">
            <v>195</v>
          </cell>
        </row>
        <row r="60">
          <cell r="A60">
            <v>59</v>
          </cell>
          <cell r="B60">
            <v>190</v>
          </cell>
        </row>
        <row r="61">
          <cell r="A61">
            <v>60</v>
          </cell>
          <cell r="B61">
            <v>185</v>
          </cell>
        </row>
        <row r="62">
          <cell r="A62">
            <v>61</v>
          </cell>
          <cell r="B62">
            <v>180</v>
          </cell>
        </row>
        <row r="63">
          <cell r="A63">
            <v>62</v>
          </cell>
          <cell r="B63">
            <v>175</v>
          </cell>
        </row>
        <row r="64">
          <cell r="A64">
            <v>63</v>
          </cell>
          <cell r="B64">
            <v>170</v>
          </cell>
        </row>
        <row r="65">
          <cell r="A65">
            <v>64</v>
          </cell>
          <cell r="B65">
            <v>165</v>
          </cell>
        </row>
        <row r="66">
          <cell r="A66">
            <v>65</v>
          </cell>
          <cell r="B66">
            <v>160</v>
          </cell>
        </row>
        <row r="67">
          <cell r="A67">
            <v>66</v>
          </cell>
          <cell r="B67">
            <v>158</v>
          </cell>
        </row>
        <row r="68">
          <cell r="A68">
            <v>67</v>
          </cell>
          <cell r="B68">
            <v>156</v>
          </cell>
        </row>
        <row r="69">
          <cell r="A69">
            <v>68</v>
          </cell>
          <cell r="B69">
            <v>154</v>
          </cell>
        </row>
        <row r="70">
          <cell r="A70">
            <v>69</v>
          </cell>
          <cell r="B70">
            <v>152</v>
          </cell>
        </row>
        <row r="71">
          <cell r="A71">
            <v>70</v>
          </cell>
          <cell r="B71">
            <v>150</v>
          </cell>
        </row>
        <row r="72">
          <cell r="A72">
            <v>71</v>
          </cell>
          <cell r="B72">
            <v>148</v>
          </cell>
        </row>
        <row r="73">
          <cell r="A73">
            <v>72</v>
          </cell>
          <cell r="B73">
            <v>146</v>
          </cell>
        </row>
        <row r="74">
          <cell r="A74">
            <v>73</v>
          </cell>
          <cell r="B74">
            <v>144</v>
          </cell>
        </row>
        <row r="75">
          <cell r="A75">
            <v>74</v>
          </cell>
          <cell r="B75">
            <v>142</v>
          </cell>
        </row>
        <row r="76">
          <cell r="A76">
            <v>75</v>
          </cell>
          <cell r="B76">
            <v>140</v>
          </cell>
        </row>
        <row r="77">
          <cell r="A77">
            <v>76</v>
          </cell>
          <cell r="B77">
            <v>138</v>
          </cell>
        </row>
        <row r="78">
          <cell r="A78">
            <v>77</v>
          </cell>
          <cell r="B78">
            <v>136</v>
          </cell>
        </row>
        <row r="79">
          <cell r="A79">
            <v>78</v>
          </cell>
          <cell r="B79">
            <v>134</v>
          </cell>
        </row>
        <row r="80">
          <cell r="A80">
            <v>79</v>
          </cell>
          <cell r="B80">
            <v>132</v>
          </cell>
        </row>
        <row r="81">
          <cell r="A81">
            <v>80</v>
          </cell>
          <cell r="B81">
            <v>130</v>
          </cell>
        </row>
        <row r="82">
          <cell r="A82">
            <v>81</v>
          </cell>
          <cell r="B82">
            <v>128</v>
          </cell>
        </row>
        <row r="83">
          <cell r="A83">
            <v>82</v>
          </cell>
          <cell r="B83">
            <v>126</v>
          </cell>
        </row>
        <row r="84">
          <cell r="A84">
            <v>83</v>
          </cell>
          <cell r="B84">
            <v>124</v>
          </cell>
        </row>
        <row r="85">
          <cell r="A85">
            <v>84</v>
          </cell>
          <cell r="B85">
            <v>122</v>
          </cell>
        </row>
        <row r="86">
          <cell r="A86">
            <v>85</v>
          </cell>
          <cell r="B86">
            <v>120</v>
          </cell>
        </row>
        <row r="87">
          <cell r="A87">
            <v>86</v>
          </cell>
          <cell r="B87">
            <v>118</v>
          </cell>
        </row>
        <row r="88">
          <cell r="A88">
            <v>87</v>
          </cell>
          <cell r="B88">
            <v>116</v>
          </cell>
        </row>
        <row r="89">
          <cell r="A89">
            <v>88</v>
          </cell>
          <cell r="B89">
            <v>114</v>
          </cell>
        </row>
        <row r="90">
          <cell r="A90">
            <v>89</v>
          </cell>
          <cell r="B90">
            <v>112</v>
          </cell>
        </row>
        <row r="91">
          <cell r="A91">
            <v>90</v>
          </cell>
          <cell r="B91">
            <v>110</v>
          </cell>
        </row>
        <row r="92">
          <cell r="A92" t="str">
            <v>N</v>
          </cell>
          <cell r="B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3"/>
  <sheetViews>
    <sheetView topLeftCell="A64" workbookViewId="0">
      <selection activeCell="C35" sqref="C35"/>
    </sheetView>
  </sheetViews>
  <sheetFormatPr baseColWidth="10" defaultRowHeight="15" x14ac:dyDescent="0.25"/>
  <cols>
    <col min="1" max="1" width="3" bestFit="1" customWidth="1"/>
    <col min="2" max="2" width="28" bestFit="1" customWidth="1"/>
    <col min="3" max="3" width="14.28515625" bestFit="1" customWidth="1"/>
    <col min="4" max="4" width="2.7109375" bestFit="1" customWidth="1"/>
    <col min="5" max="5" width="9.7109375" customWidth="1"/>
    <col min="6" max="6" width="2.7109375" bestFit="1" customWidth="1"/>
    <col min="8" max="8" width="2.7109375" bestFit="1" customWidth="1"/>
    <col min="10" max="10" width="3" bestFit="1" customWidth="1"/>
    <col min="12" max="12" width="2" bestFit="1" customWidth="1"/>
    <col min="14" max="14" width="7.140625" bestFit="1" customWidth="1"/>
    <col min="15" max="15" width="3" bestFit="1" customWidth="1"/>
  </cols>
  <sheetData>
    <row r="1" spans="1:15" x14ac:dyDescent="0.25">
      <c r="A1" s="112" t="s">
        <v>0</v>
      </c>
      <c r="B1" s="112"/>
      <c r="C1" s="112"/>
      <c r="D1" s="113">
        <v>1</v>
      </c>
      <c r="E1" s="114"/>
      <c r="F1" s="115">
        <v>2</v>
      </c>
      <c r="G1" s="116"/>
      <c r="H1" s="117">
        <v>3</v>
      </c>
      <c r="I1" s="118"/>
      <c r="J1" s="115">
        <v>4</v>
      </c>
      <c r="K1" s="116"/>
      <c r="L1" s="117">
        <v>5</v>
      </c>
      <c r="M1" s="118"/>
      <c r="N1" s="1"/>
      <c r="O1" s="2"/>
    </row>
    <row r="2" spans="1:15" x14ac:dyDescent="0.25">
      <c r="A2" s="112"/>
      <c r="B2" s="112"/>
      <c r="C2" s="112"/>
      <c r="D2" s="119" t="s">
        <v>1</v>
      </c>
      <c r="E2" s="107"/>
      <c r="F2" s="120" t="s">
        <v>2</v>
      </c>
      <c r="G2" s="121"/>
      <c r="H2" s="104" t="s">
        <v>3</v>
      </c>
      <c r="I2" s="105"/>
      <c r="J2" s="120" t="s">
        <v>4</v>
      </c>
      <c r="K2" s="121"/>
      <c r="L2" s="104" t="s">
        <v>5</v>
      </c>
      <c r="M2" s="105"/>
      <c r="N2" s="1"/>
      <c r="O2" s="2"/>
    </row>
    <row r="3" spans="1:15" ht="15.75" thickBot="1" x14ac:dyDescent="0.3">
      <c r="A3" s="112"/>
      <c r="B3" s="112"/>
      <c r="C3" s="112"/>
      <c r="D3" s="106" t="s">
        <v>6</v>
      </c>
      <c r="E3" s="107"/>
      <c r="F3" s="108" t="s">
        <v>7</v>
      </c>
      <c r="G3" s="109"/>
      <c r="H3" s="110" t="s">
        <v>8</v>
      </c>
      <c r="I3" s="111"/>
      <c r="J3" s="108" t="s">
        <v>9</v>
      </c>
      <c r="K3" s="109"/>
      <c r="L3" s="110" t="s">
        <v>10</v>
      </c>
      <c r="M3" s="111"/>
      <c r="N3" s="1"/>
      <c r="O3" s="2"/>
    </row>
    <row r="4" spans="1:15" x14ac:dyDescent="0.25">
      <c r="A4" s="89" t="s">
        <v>11</v>
      </c>
      <c r="B4" s="89"/>
      <c r="C4" s="90"/>
      <c r="D4" s="93"/>
      <c r="E4" s="94"/>
      <c r="F4" s="93"/>
      <c r="G4" s="94"/>
      <c r="H4" s="93"/>
      <c r="I4" s="94"/>
      <c r="J4" s="93"/>
      <c r="K4" s="94"/>
      <c r="L4" s="98"/>
      <c r="M4" s="99"/>
      <c r="N4" s="1"/>
      <c r="O4" s="2"/>
    </row>
    <row r="5" spans="1:15" x14ac:dyDescent="0.25">
      <c r="A5" s="89"/>
      <c r="B5" s="89"/>
      <c r="C5" s="90"/>
      <c r="D5" s="95"/>
      <c r="E5" s="90"/>
      <c r="F5" s="95"/>
      <c r="G5" s="90"/>
      <c r="H5" s="95"/>
      <c r="I5" s="90"/>
      <c r="J5" s="95"/>
      <c r="K5" s="90"/>
      <c r="L5" s="100"/>
      <c r="M5" s="101"/>
      <c r="N5" s="1"/>
      <c r="O5" s="2"/>
    </row>
    <row r="6" spans="1:15" x14ac:dyDescent="0.25">
      <c r="A6" s="89"/>
      <c r="B6" s="89"/>
      <c r="C6" s="90"/>
      <c r="D6" s="95"/>
      <c r="E6" s="90"/>
      <c r="F6" s="95"/>
      <c r="G6" s="90"/>
      <c r="H6" s="95"/>
      <c r="I6" s="90"/>
      <c r="J6" s="95"/>
      <c r="K6" s="90"/>
      <c r="L6" s="100"/>
      <c r="M6" s="101"/>
      <c r="N6" s="1"/>
      <c r="O6" s="2"/>
    </row>
    <row r="7" spans="1:15" x14ac:dyDescent="0.25">
      <c r="A7" s="89"/>
      <c r="B7" s="89"/>
      <c r="C7" s="90"/>
      <c r="D7" s="95"/>
      <c r="E7" s="90"/>
      <c r="F7" s="95"/>
      <c r="G7" s="90"/>
      <c r="H7" s="95"/>
      <c r="I7" s="90"/>
      <c r="J7" s="95"/>
      <c r="K7" s="90"/>
      <c r="L7" s="100"/>
      <c r="M7" s="101"/>
      <c r="N7" s="1" t="s">
        <v>12</v>
      </c>
      <c r="O7" s="2"/>
    </row>
    <row r="8" spans="1:15" x14ac:dyDescent="0.25">
      <c r="A8" s="89"/>
      <c r="B8" s="89"/>
      <c r="C8" s="90"/>
      <c r="D8" s="95"/>
      <c r="E8" s="90"/>
      <c r="F8" s="95"/>
      <c r="G8" s="90"/>
      <c r="H8" s="95"/>
      <c r="I8" s="90"/>
      <c r="J8" s="95"/>
      <c r="K8" s="90"/>
      <c r="L8" s="100"/>
      <c r="M8" s="101"/>
      <c r="N8" s="1"/>
      <c r="O8" s="2"/>
    </row>
    <row r="9" spans="1:15" x14ac:dyDescent="0.25">
      <c r="A9" s="89"/>
      <c r="B9" s="89"/>
      <c r="C9" s="90"/>
      <c r="D9" s="95"/>
      <c r="E9" s="90"/>
      <c r="F9" s="95"/>
      <c r="G9" s="90"/>
      <c r="H9" s="95"/>
      <c r="I9" s="90"/>
      <c r="J9" s="95"/>
      <c r="K9" s="90"/>
      <c r="L9" s="100"/>
      <c r="M9" s="101"/>
      <c r="N9" s="1"/>
      <c r="O9" s="2"/>
    </row>
    <row r="10" spans="1:15" x14ac:dyDescent="0.25">
      <c r="A10" s="89"/>
      <c r="B10" s="89"/>
      <c r="C10" s="90"/>
      <c r="D10" s="95"/>
      <c r="E10" s="90"/>
      <c r="F10" s="95"/>
      <c r="G10" s="90"/>
      <c r="H10" s="95"/>
      <c r="I10" s="90"/>
      <c r="J10" s="95"/>
      <c r="K10" s="90"/>
      <c r="L10" s="100"/>
      <c r="M10" s="101"/>
      <c r="N10" s="1"/>
      <c r="O10" s="2"/>
    </row>
    <row r="11" spans="1:15" ht="15.75" thickBot="1" x14ac:dyDescent="0.3">
      <c r="A11" s="91"/>
      <c r="B11" s="91"/>
      <c r="C11" s="92"/>
      <c r="D11" s="96"/>
      <c r="E11" s="97"/>
      <c r="F11" s="96"/>
      <c r="G11" s="97"/>
      <c r="H11" s="96"/>
      <c r="I11" s="97"/>
      <c r="J11" s="96"/>
      <c r="K11" s="97"/>
      <c r="L11" s="102"/>
      <c r="M11" s="103"/>
      <c r="N11" s="3"/>
      <c r="O11" s="2"/>
    </row>
    <row r="12" spans="1:15" x14ac:dyDescent="0.25">
      <c r="A12" s="4"/>
      <c r="B12" s="4" t="s">
        <v>13</v>
      </c>
      <c r="C12" s="4" t="s">
        <v>14</v>
      </c>
      <c r="D12" s="85" t="s">
        <v>15</v>
      </c>
      <c r="E12" s="86"/>
      <c r="F12" s="87" t="s">
        <v>15</v>
      </c>
      <c r="G12" s="88"/>
      <c r="H12" s="85" t="s">
        <v>15</v>
      </c>
      <c r="I12" s="86"/>
      <c r="J12" s="87" t="s">
        <v>15</v>
      </c>
      <c r="K12" s="88"/>
      <c r="L12" s="85" t="s">
        <v>15</v>
      </c>
      <c r="M12" s="86"/>
      <c r="N12" s="5" t="s">
        <v>16</v>
      </c>
      <c r="O12" s="6" t="s">
        <v>12</v>
      </c>
    </row>
    <row r="13" spans="1:15" x14ac:dyDescent="0.25">
      <c r="A13" s="7">
        <v>1</v>
      </c>
      <c r="B13" s="8" t="s">
        <v>17</v>
      </c>
      <c r="C13" s="9" t="s">
        <v>8</v>
      </c>
      <c r="D13" s="10">
        <v>1</v>
      </c>
      <c r="E13" s="11">
        <f>LOOKUP(D13,[1]Puntos!$A$2:$A$92,[1]Puntos!$B$2:$B$92)</f>
        <v>1000</v>
      </c>
      <c r="F13" s="12" t="s">
        <v>18</v>
      </c>
      <c r="G13" s="13">
        <f>LOOKUP(F13,[1]Puntos!$A$2:$A$92,[1]Puntos!$B$2:$B$92)</f>
        <v>0</v>
      </c>
      <c r="H13" s="10">
        <v>1</v>
      </c>
      <c r="I13" s="11">
        <f>LOOKUP(H13,[1]Puntos!$A$2:$A$92,[1]Puntos!$B$2:$B$92)</f>
        <v>1000</v>
      </c>
      <c r="J13" s="12">
        <v>1</v>
      </c>
      <c r="K13" s="14">
        <f>LOOKUP(J13,[1]Puntos!$A$2:$A$92,[1]Puntos!$B$2:$B$92)</f>
        <v>1000</v>
      </c>
      <c r="L13" s="10" t="s">
        <v>18</v>
      </c>
      <c r="M13" s="13">
        <f>LOOKUP(L13,[1]Puntos!$A$2:$A$92,[1]Puntos!$B$2:$B$92)</f>
        <v>0</v>
      </c>
      <c r="N13" s="15">
        <f t="shared" ref="N13:N59" si="0">E13+G13+I13+K13+M13</f>
        <v>3000</v>
      </c>
      <c r="O13" s="16">
        <f t="shared" ref="O13:O76" si="1">A13</f>
        <v>1</v>
      </c>
    </row>
    <row r="14" spans="1:15" x14ac:dyDescent="0.25">
      <c r="A14" s="7">
        <v>2</v>
      </c>
      <c r="B14" s="8" t="s">
        <v>19</v>
      </c>
      <c r="C14" s="9" t="s">
        <v>8</v>
      </c>
      <c r="D14" s="10">
        <v>5</v>
      </c>
      <c r="E14" s="13">
        <f>LOOKUP(D14,[1]Puntos!$A$2:$A$92,[1]Puntos!$B$2:$B$92)</f>
        <v>610</v>
      </c>
      <c r="F14" s="12" t="s">
        <v>18</v>
      </c>
      <c r="G14" s="13">
        <f>LOOKUP(F14,[1]Puntos!$A$2:$A$92,[1]Puntos!$B$2:$B$92)</f>
        <v>0</v>
      </c>
      <c r="H14" s="10">
        <v>2</v>
      </c>
      <c r="I14" s="11">
        <f>LOOKUP(H14,[1]Puntos!$A$2:$A$92,[1]Puntos!$B$2:$B$92)</f>
        <v>860</v>
      </c>
      <c r="J14" s="12">
        <v>2</v>
      </c>
      <c r="K14" s="14">
        <f>LOOKUP(J14,[1]Puntos!$A$2:$A$92,[1]Puntos!$B$2:$B$92)</f>
        <v>860</v>
      </c>
      <c r="L14" s="10">
        <v>1</v>
      </c>
      <c r="M14" s="11">
        <f>LOOKUP(L14,[1]Puntos!$A$2:$A$92,[1]Puntos!$B$2:$B$92)</f>
        <v>1000</v>
      </c>
      <c r="N14" s="15">
        <f>+I14+K14+M14</f>
        <v>2720</v>
      </c>
      <c r="O14" s="16">
        <f t="shared" si="1"/>
        <v>2</v>
      </c>
    </row>
    <row r="15" spans="1:15" x14ac:dyDescent="0.25">
      <c r="A15" s="7">
        <v>3</v>
      </c>
      <c r="B15" s="8" t="s">
        <v>20</v>
      </c>
      <c r="C15" s="9" t="s">
        <v>10</v>
      </c>
      <c r="D15" s="10">
        <v>2</v>
      </c>
      <c r="E15" s="11">
        <f>LOOKUP(D15,[1]Puntos!$A$2:$A$92,[1]Puntos!$B$2:$B$92)</f>
        <v>860</v>
      </c>
      <c r="F15" s="12">
        <v>1</v>
      </c>
      <c r="G15" s="14">
        <f>LOOKUP(F15,[1]Puntos!$A$2:$A$92,[1]Puntos!$B$2:$B$92)</f>
        <v>1000</v>
      </c>
      <c r="H15" s="10">
        <v>9</v>
      </c>
      <c r="I15" s="13">
        <f>LOOKUP(H15,[1]Puntos!$A$2:$A$92,[1]Puntos!$B$2:$B$92)</f>
        <v>500</v>
      </c>
      <c r="J15" s="12" t="s">
        <v>18</v>
      </c>
      <c r="K15" s="13">
        <v>0</v>
      </c>
      <c r="L15" s="10">
        <v>2</v>
      </c>
      <c r="M15" s="11">
        <v>860</v>
      </c>
      <c r="N15" s="15">
        <f>E15+G15+M15</f>
        <v>2720</v>
      </c>
      <c r="O15" s="16">
        <f t="shared" si="1"/>
        <v>3</v>
      </c>
    </row>
    <row r="16" spans="1:15" x14ac:dyDescent="0.25">
      <c r="A16" s="7">
        <v>4</v>
      </c>
      <c r="B16" s="8" t="s">
        <v>21</v>
      </c>
      <c r="C16" s="9" t="s">
        <v>8</v>
      </c>
      <c r="D16" s="10">
        <v>4</v>
      </c>
      <c r="E16" s="11">
        <f>LOOKUP(D16,[1]Puntos!$A$2:$A$92,[1]Puntos!$B$2:$B$92)</f>
        <v>670</v>
      </c>
      <c r="F16" s="12">
        <v>5</v>
      </c>
      <c r="G16" s="13">
        <f>LOOKUP(F16,[1]Puntos!$A$2:$A$92,[1]Puntos!$B$2:$B$92)</f>
        <v>610</v>
      </c>
      <c r="H16" s="10">
        <v>25</v>
      </c>
      <c r="I16" s="13">
        <f>LOOKUP(H16,[1]Puntos!$A$2:$A$92,[1]Puntos!$B$2:$B$92)</f>
        <v>360</v>
      </c>
      <c r="J16" s="12">
        <v>3</v>
      </c>
      <c r="K16" s="14">
        <f>LOOKUP(J16,[1]Puntos!$A$2:$A$92,[1]Puntos!$B$2:$B$92)</f>
        <v>730</v>
      </c>
      <c r="L16" s="10">
        <v>3</v>
      </c>
      <c r="M16" s="11">
        <f>LOOKUP(L16,[1]Puntos!$A$2:$A$92,[1]Puntos!$B$2:$B$92)</f>
        <v>730</v>
      </c>
      <c r="N16" s="15">
        <f>E16+K16+M16</f>
        <v>2130</v>
      </c>
      <c r="O16" s="16">
        <f t="shared" si="1"/>
        <v>4</v>
      </c>
    </row>
    <row r="17" spans="1:15" x14ac:dyDescent="0.25">
      <c r="A17" s="7">
        <v>5</v>
      </c>
      <c r="B17" s="8" t="s">
        <v>22</v>
      </c>
      <c r="C17" s="9" t="s">
        <v>23</v>
      </c>
      <c r="D17" s="10">
        <v>11</v>
      </c>
      <c r="E17" s="13">
        <f>LOOKUP(D17,[1]Puntos!$A$2:$A$92,[1]Puntos!$B$2:$B$92)</f>
        <v>475</v>
      </c>
      <c r="F17" s="12">
        <v>3</v>
      </c>
      <c r="G17" s="14">
        <f>LOOKUP(F17,[1]Puntos!$A$2:$A$92,[1]Puntos!$B$2:$B$92)</f>
        <v>730</v>
      </c>
      <c r="H17" s="10">
        <v>9</v>
      </c>
      <c r="I17" s="13">
        <f>LOOKUP(H17,[1]Puntos!$A$2:$A$92,[1]Puntos!$B$2:$B$92)</f>
        <v>500</v>
      </c>
      <c r="J17" s="12">
        <v>7</v>
      </c>
      <c r="K17" s="14">
        <f>LOOKUP(J17,[1]Puntos!$A$2:$A$92,[1]Puntos!$B$2:$B$92)</f>
        <v>555</v>
      </c>
      <c r="L17" s="10">
        <v>4</v>
      </c>
      <c r="M17" s="11">
        <f>LOOKUP(L17,[1]Puntos!$A$2:$A$92,[1]Puntos!$B$2:$B$92)</f>
        <v>670</v>
      </c>
      <c r="N17" s="15">
        <f>+G17+K17+M17</f>
        <v>1955</v>
      </c>
      <c r="O17" s="16">
        <f t="shared" si="1"/>
        <v>5</v>
      </c>
    </row>
    <row r="18" spans="1:15" x14ac:dyDescent="0.25">
      <c r="A18" s="7">
        <v>6</v>
      </c>
      <c r="B18" s="8" t="s">
        <v>24</v>
      </c>
      <c r="C18" s="9" t="s">
        <v>25</v>
      </c>
      <c r="D18" s="10">
        <v>7</v>
      </c>
      <c r="E18" s="11">
        <f>LOOKUP(D18,[1]Puntos!$A$2:$A$92,[1]Puntos!$B$2:$B$92)</f>
        <v>555</v>
      </c>
      <c r="F18" s="12">
        <v>3</v>
      </c>
      <c r="G18" s="14">
        <f>LOOKUP(F18,[1]Puntos!$A$2:$A$92,[1]Puntos!$B$2:$B$92)</f>
        <v>730</v>
      </c>
      <c r="H18" s="10">
        <v>25</v>
      </c>
      <c r="I18" s="13">
        <f>LOOKUP(H18,[1]Puntos!$A$2:$A$92,[1]Puntos!$B$2:$B$92)</f>
        <v>360</v>
      </c>
      <c r="J18" s="12">
        <v>13</v>
      </c>
      <c r="K18" s="14">
        <f>LOOKUP(J18,[1]Puntos!$A$2:$A$92,[1]Puntos!$B$2:$B$92)</f>
        <v>450</v>
      </c>
      <c r="L18" s="10" t="s">
        <v>18</v>
      </c>
      <c r="M18" s="11">
        <f>LOOKUP(L18,[1]Puntos!$A$2:$A$92,[1]Puntos!$B$2:$B$92)</f>
        <v>0</v>
      </c>
      <c r="N18" s="15">
        <f t="shared" ref="N18:N28" si="2">E18+G18+I18+K18+M18</f>
        <v>2095</v>
      </c>
      <c r="O18" s="16">
        <f t="shared" si="1"/>
        <v>6</v>
      </c>
    </row>
    <row r="19" spans="1:15" x14ac:dyDescent="0.25">
      <c r="A19" s="7">
        <v>7</v>
      </c>
      <c r="B19" s="8" t="s">
        <v>26</v>
      </c>
      <c r="C19" s="9" t="s">
        <v>27</v>
      </c>
      <c r="D19" s="10" t="s">
        <v>18</v>
      </c>
      <c r="E19" s="13">
        <f>LOOKUP(D19,[1]Puntos!$A$2:$A$92,[1]Puntos!$B$2:$B$92)</f>
        <v>0</v>
      </c>
      <c r="F19" s="12">
        <v>2</v>
      </c>
      <c r="G19" s="14">
        <f>LOOKUP(F19,[1]Puntos!$A$2:$A$92,[1]Puntos!$B$2:$B$92)</f>
        <v>860</v>
      </c>
      <c r="H19" s="10">
        <v>5</v>
      </c>
      <c r="I19" s="11">
        <f>LOOKUP(H19,[1]Puntos!$A$2:$A$92,[1]Puntos!$B$2:$B$92)</f>
        <v>610</v>
      </c>
      <c r="J19" s="12">
        <v>5</v>
      </c>
      <c r="K19" s="14">
        <f>LOOKUP(J19,[1]Puntos!$A$2:$A$92,[1]Puntos!$B$2:$B$92)</f>
        <v>610</v>
      </c>
      <c r="L19" s="10" t="s">
        <v>18</v>
      </c>
      <c r="M19" s="11">
        <f>LOOKUP(L19,[1]Puntos!$A$2:$A$92,[1]Puntos!$B$2:$B$92)</f>
        <v>0</v>
      </c>
      <c r="N19" s="15">
        <f t="shared" si="2"/>
        <v>2080</v>
      </c>
      <c r="O19" s="16">
        <f t="shared" si="1"/>
        <v>7</v>
      </c>
    </row>
    <row r="20" spans="1:15" x14ac:dyDescent="0.25">
      <c r="A20" s="7">
        <v>8</v>
      </c>
      <c r="B20" s="8" t="s">
        <v>28</v>
      </c>
      <c r="C20" s="9" t="s">
        <v>29</v>
      </c>
      <c r="D20" s="10">
        <v>19</v>
      </c>
      <c r="E20" s="13">
        <f>LOOKUP(D20,[1]Puntos!$A$2:$A$92,[1]Puntos!$B$2:$B$92)</f>
        <v>390</v>
      </c>
      <c r="F20" s="12">
        <v>5</v>
      </c>
      <c r="G20" s="14">
        <f>LOOKUP(F20,[1]Puntos!$A$2:$A$92,[1]Puntos!$B$2:$B$92)</f>
        <v>610</v>
      </c>
      <c r="H20" s="10">
        <v>17</v>
      </c>
      <c r="I20" s="11">
        <f>LOOKUP(H20,[1]Puntos!$A$2:$A$92,[1]Puntos!$B$2:$B$92)</f>
        <v>400</v>
      </c>
      <c r="J20" s="12">
        <v>9</v>
      </c>
      <c r="K20" s="14">
        <v>500</v>
      </c>
      <c r="L20" s="10" t="s">
        <v>18</v>
      </c>
      <c r="M20" s="11">
        <f>LOOKUP(L20,[1]Puntos!$A$2:$A$92,[1]Puntos!$B$2:$B$92)</f>
        <v>0</v>
      </c>
      <c r="N20" s="15">
        <f t="shared" si="2"/>
        <v>1900</v>
      </c>
      <c r="O20" s="16">
        <f t="shared" si="1"/>
        <v>8</v>
      </c>
    </row>
    <row r="21" spans="1:15" x14ac:dyDescent="0.25">
      <c r="A21" s="7">
        <v>9</v>
      </c>
      <c r="B21" s="8" t="s">
        <v>30</v>
      </c>
      <c r="C21" s="9" t="s">
        <v>31</v>
      </c>
      <c r="D21" s="10">
        <v>3</v>
      </c>
      <c r="E21" s="11">
        <f>LOOKUP(D21,[1]Puntos!$A$2:$A$92,[1]Puntos!$B$2:$B$92)</f>
        <v>730</v>
      </c>
      <c r="F21" s="12">
        <v>5</v>
      </c>
      <c r="G21" s="14">
        <f>LOOKUP(F21,[1]Puntos!$A$2:$A$92,[1]Puntos!$B$2:$B$92)</f>
        <v>610</v>
      </c>
      <c r="H21" s="10">
        <v>9</v>
      </c>
      <c r="I21" s="11">
        <f>LOOKUP(H21,[1]Puntos!$A$2:$A$92,[1]Puntos!$B$2:$B$92)</f>
        <v>500</v>
      </c>
      <c r="J21" s="12" t="s">
        <v>18</v>
      </c>
      <c r="K21" s="13">
        <f>LOOKUP(J21,[1]Puntos!$A$2:$A$92,[1]Puntos!$B$2:$B$92)</f>
        <v>0</v>
      </c>
      <c r="L21" s="10" t="s">
        <v>18</v>
      </c>
      <c r="M21" s="13">
        <f>LOOKUP(L21,[1]Puntos!$A$2:$A$92,[1]Puntos!$B$2:$B$92)</f>
        <v>0</v>
      </c>
      <c r="N21" s="15">
        <f t="shared" si="2"/>
        <v>1840</v>
      </c>
      <c r="O21" s="16">
        <f t="shared" si="1"/>
        <v>9</v>
      </c>
    </row>
    <row r="22" spans="1:15" x14ac:dyDescent="0.25">
      <c r="A22" s="7">
        <v>10</v>
      </c>
      <c r="B22" s="8" t="s">
        <v>32</v>
      </c>
      <c r="C22" s="17" t="s">
        <v>8</v>
      </c>
      <c r="D22" s="10">
        <v>28</v>
      </c>
      <c r="E22" s="13">
        <f>LOOKUP(D22,[1]Puntos!$A$2:$A$92,[1]Puntos!$B$2:$B$92)</f>
        <v>345</v>
      </c>
      <c r="F22" s="12" t="s">
        <v>18</v>
      </c>
      <c r="G22" s="13">
        <f>LOOKUP(F22,[1]Puntos!$A$2:$A$92,[1]Puntos!$B$2:$B$92)</f>
        <v>0</v>
      </c>
      <c r="H22" s="10">
        <v>9</v>
      </c>
      <c r="I22" s="11">
        <f>LOOKUP(H22,[1]Puntos!$A$2:$A$92,[1]Puntos!$B$2:$B$92)</f>
        <v>500</v>
      </c>
      <c r="J22" s="12">
        <v>4</v>
      </c>
      <c r="K22" s="14">
        <f>LOOKUP(J22,[1]Puntos!$A$2:$A$92,[1]Puntos!$B$2:$B$92)</f>
        <v>670</v>
      </c>
      <c r="L22" s="10" t="s">
        <v>18</v>
      </c>
      <c r="M22" s="11">
        <f>LOOKUP(L22,[1]Puntos!$A$2:$A$92,[1]Puntos!$B$2:$B$92)</f>
        <v>0</v>
      </c>
      <c r="N22" s="15">
        <f t="shared" si="2"/>
        <v>1515</v>
      </c>
      <c r="O22" s="16">
        <f t="shared" si="1"/>
        <v>10</v>
      </c>
    </row>
    <row r="23" spans="1:15" x14ac:dyDescent="0.25">
      <c r="A23" s="7">
        <v>11</v>
      </c>
      <c r="B23" s="8" t="s">
        <v>33</v>
      </c>
      <c r="C23" s="9" t="s">
        <v>8</v>
      </c>
      <c r="D23" s="10">
        <v>11</v>
      </c>
      <c r="E23" s="11">
        <f>LOOKUP(D23,[1]Puntos!$A$2:$A$92,[1]Puntos!$B$2:$B$92)</f>
        <v>475</v>
      </c>
      <c r="F23" s="12" t="s">
        <v>18</v>
      </c>
      <c r="G23" s="13">
        <f>LOOKUP(F23,[1]Puntos!$A$2:$A$92,[1]Puntos!$B$2:$B$92)</f>
        <v>0</v>
      </c>
      <c r="H23" s="10">
        <v>17</v>
      </c>
      <c r="I23" s="11">
        <f>LOOKUP(H23,[1]Puntos!$A$2:$A$92,[1]Puntos!$B$2:$B$92)</f>
        <v>400</v>
      </c>
      <c r="J23" s="12">
        <v>7</v>
      </c>
      <c r="K23" s="14">
        <f>LOOKUP(J23,[1]Puntos!$A$2:$A$92,[1]Puntos!$B$2:$B$92)</f>
        <v>555</v>
      </c>
      <c r="L23" s="10" t="s">
        <v>18</v>
      </c>
      <c r="M23" s="11">
        <f>LOOKUP(L23,[1]Puntos!$A$2:$A$92,[1]Puntos!$B$2:$B$92)</f>
        <v>0</v>
      </c>
      <c r="N23" s="15">
        <f t="shared" si="2"/>
        <v>1430</v>
      </c>
      <c r="O23" s="16">
        <f t="shared" si="1"/>
        <v>11</v>
      </c>
    </row>
    <row r="24" spans="1:15" x14ac:dyDescent="0.25">
      <c r="A24" s="7">
        <v>12</v>
      </c>
      <c r="B24" s="8" t="s">
        <v>34</v>
      </c>
      <c r="C24" s="9" t="s">
        <v>8</v>
      </c>
      <c r="D24" s="10">
        <v>16</v>
      </c>
      <c r="E24" s="11">
        <f>LOOKUP(D24,[1]Puntos!$A$2:$A$92,[1]Puntos!$B$2:$B$92)</f>
        <v>413</v>
      </c>
      <c r="F24" s="12" t="s">
        <v>18</v>
      </c>
      <c r="G24" s="13">
        <f>LOOKUP(F24,[1]Puntos!$A$2:$A$92,[1]Puntos!$B$2:$B$92)</f>
        <v>0</v>
      </c>
      <c r="H24" s="10">
        <v>25</v>
      </c>
      <c r="I24" s="11">
        <f>LOOKUP(H24,[1]Puntos!$A$2:$A$92,[1]Puntos!$B$2:$B$92)</f>
        <v>360</v>
      </c>
      <c r="J24" s="12">
        <v>5</v>
      </c>
      <c r="K24" s="14">
        <f>LOOKUP(J24,[1]Puntos!$A$2:$A$92,[1]Puntos!$B$2:$B$92)</f>
        <v>610</v>
      </c>
      <c r="L24" s="10" t="s">
        <v>18</v>
      </c>
      <c r="M24" s="13">
        <f>LOOKUP(L24,[1]Puntos!$A$2:$A$92,[1]Puntos!$B$2:$B$92)</f>
        <v>0</v>
      </c>
      <c r="N24" s="15">
        <f t="shared" si="2"/>
        <v>1383</v>
      </c>
      <c r="O24" s="16">
        <f t="shared" si="1"/>
        <v>12</v>
      </c>
    </row>
    <row r="25" spans="1:15" x14ac:dyDescent="0.25">
      <c r="A25" s="7">
        <v>12</v>
      </c>
      <c r="B25" s="8" t="s">
        <v>35</v>
      </c>
      <c r="C25" s="9" t="s">
        <v>36</v>
      </c>
      <c r="D25" s="10">
        <v>7</v>
      </c>
      <c r="E25" s="11">
        <f>LOOKUP(D25,[1]Puntos!$A$2:$A$92,[1]Puntos!$B$2:$B$92)</f>
        <v>555</v>
      </c>
      <c r="F25" s="12" t="s">
        <v>18</v>
      </c>
      <c r="G25" s="13">
        <f>LOOKUP(F25,[1]Puntos!$A$2:$A$92,[1]Puntos!$B$2:$B$92)</f>
        <v>0</v>
      </c>
      <c r="H25" s="10">
        <v>33</v>
      </c>
      <c r="I25" s="11">
        <f>LOOKUP(H25,[1]Puntos!$A$2:$A$92,[1]Puntos!$B$2:$B$92)</f>
        <v>320</v>
      </c>
      <c r="J25" s="12">
        <v>9</v>
      </c>
      <c r="K25" s="14">
        <f>LOOKUP(J25,[1]Puntos!$A$2:$A$92,[1]Puntos!$B$2:$B$92)</f>
        <v>500</v>
      </c>
      <c r="L25" s="10" t="s">
        <v>18</v>
      </c>
      <c r="M25" s="13">
        <f>LOOKUP(L25,[1]Puntos!$A$2:$A$92,[1]Puntos!$B$2:$B$92)</f>
        <v>0</v>
      </c>
      <c r="N25" s="15">
        <f t="shared" si="2"/>
        <v>1375</v>
      </c>
      <c r="O25" s="16">
        <f t="shared" si="1"/>
        <v>12</v>
      </c>
    </row>
    <row r="26" spans="1:15" x14ac:dyDescent="0.25">
      <c r="A26" s="7">
        <v>14</v>
      </c>
      <c r="B26" s="8" t="s">
        <v>37</v>
      </c>
      <c r="C26" s="9" t="s">
        <v>27</v>
      </c>
      <c r="D26" s="10" t="s">
        <v>18</v>
      </c>
      <c r="E26" s="13">
        <f>LOOKUP(D26,[1]Puntos!$A$2:$A$92,[1]Puntos!$B$2:$B$92)</f>
        <v>0</v>
      </c>
      <c r="F26" s="12">
        <v>9</v>
      </c>
      <c r="G26" s="14">
        <f>LOOKUP(F26,[1]Puntos!$A$2:$A$92,[1]Puntos!$B$2:$B$92)</f>
        <v>500</v>
      </c>
      <c r="H26" s="10">
        <v>25</v>
      </c>
      <c r="I26" s="11">
        <f>LOOKUP(H26,[1]Puntos!$A$2:$A$92,[1]Puntos!$B$2:$B$92)</f>
        <v>360</v>
      </c>
      <c r="J26" s="12">
        <v>9</v>
      </c>
      <c r="K26" s="14">
        <f>LOOKUP(J26,[1]Puntos!$A$2:$A$92,[1]Puntos!$B$2:$B$92)</f>
        <v>500</v>
      </c>
      <c r="L26" s="10" t="s">
        <v>18</v>
      </c>
      <c r="M26" s="13">
        <f>LOOKUP(L26,[1]Puntos!$A$2:$A$92,[1]Puntos!$B$2:$B$92)</f>
        <v>0</v>
      </c>
      <c r="N26" s="15">
        <f t="shared" si="2"/>
        <v>1360</v>
      </c>
      <c r="O26" s="16">
        <f t="shared" si="1"/>
        <v>14</v>
      </c>
    </row>
    <row r="27" spans="1:15" x14ac:dyDescent="0.25">
      <c r="A27" s="7">
        <v>15</v>
      </c>
      <c r="B27" s="8" t="s">
        <v>38</v>
      </c>
      <c r="C27" s="9" t="s">
        <v>8</v>
      </c>
      <c r="D27" s="10">
        <v>16</v>
      </c>
      <c r="E27" s="11">
        <f>LOOKUP(D27,[1]Puntos!$A$2:$A$92,[1]Puntos!$B$2:$B$92)</f>
        <v>413</v>
      </c>
      <c r="F27" s="12" t="s">
        <v>18</v>
      </c>
      <c r="G27" s="14">
        <f>LOOKUP(F27,[1]Puntos!$A$2:$A$92,[1]Puntos!$B$2:$B$92)</f>
        <v>0</v>
      </c>
      <c r="H27" s="10">
        <v>9</v>
      </c>
      <c r="I27" s="11">
        <f>LOOKUP(H27,[1]Puntos!$A$2:$A$92,[1]Puntos!$B$2:$B$92)</f>
        <v>500</v>
      </c>
      <c r="J27" s="12">
        <v>17</v>
      </c>
      <c r="K27" s="14">
        <f>LOOKUP(J27,[1]Puntos!$A$2:$A$92,[1]Puntos!$B$2:$B$92)</f>
        <v>400</v>
      </c>
      <c r="L27" s="10" t="s">
        <v>18</v>
      </c>
      <c r="M27" s="11">
        <f>LOOKUP(L27,[1]Puntos!$A$2:$A$92,[1]Puntos!$B$2:$B$92)</f>
        <v>0</v>
      </c>
      <c r="N27" s="15">
        <f t="shared" si="2"/>
        <v>1313</v>
      </c>
      <c r="O27" s="16">
        <f t="shared" si="1"/>
        <v>15</v>
      </c>
    </row>
    <row r="28" spans="1:15" x14ac:dyDescent="0.25">
      <c r="A28" s="7">
        <v>16</v>
      </c>
      <c r="B28" s="8" t="s">
        <v>39</v>
      </c>
      <c r="C28" s="9" t="s">
        <v>40</v>
      </c>
      <c r="D28" s="10">
        <v>19</v>
      </c>
      <c r="E28" s="11">
        <f>LOOKUP(D28,[1]Puntos!$A$2:$A$92,[1]Puntos!$B$2:$B$92)</f>
        <v>390</v>
      </c>
      <c r="F28" s="12">
        <v>9</v>
      </c>
      <c r="G28" s="14">
        <f>LOOKUP(F28,[1]Puntos!$A$2:$A$92,[1]Puntos!$B$2:$B$92)</f>
        <v>500</v>
      </c>
      <c r="H28" s="10">
        <v>17</v>
      </c>
      <c r="I28" s="11">
        <f>LOOKUP(H28,[1]Puntos!$A$2:$A$92,[1]Puntos!$B$2:$B$92)</f>
        <v>400</v>
      </c>
      <c r="J28" s="12" t="s">
        <v>18</v>
      </c>
      <c r="K28" s="14">
        <f>LOOKUP(J28,[1]Puntos!$A$2:$A$92,[1]Puntos!$B$2:$B$92)</f>
        <v>0</v>
      </c>
      <c r="L28" s="10" t="s">
        <v>18</v>
      </c>
      <c r="M28" s="11">
        <f>LOOKUP(L28,[1]Puntos!$A$2:$A$92,[1]Puntos!$B$2:$B$92)</f>
        <v>0</v>
      </c>
      <c r="N28" s="15">
        <f t="shared" si="2"/>
        <v>1290</v>
      </c>
      <c r="O28" s="16">
        <f t="shared" si="1"/>
        <v>16</v>
      </c>
    </row>
    <row r="29" spans="1:15" x14ac:dyDescent="0.25">
      <c r="A29" s="7">
        <v>17</v>
      </c>
      <c r="B29" s="8" t="s">
        <v>41</v>
      </c>
      <c r="C29" s="9" t="s">
        <v>25</v>
      </c>
      <c r="D29" s="10">
        <v>19</v>
      </c>
      <c r="E29" s="11">
        <f>LOOKUP(D29,[1]Puntos!$A$2:$A$92,[1]Puntos!$B$2:$B$92)</f>
        <v>390</v>
      </c>
      <c r="F29" s="12">
        <v>17</v>
      </c>
      <c r="G29" s="14">
        <f>LOOKUP(F29,[1]Puntos!$A$2:$A$92,[1]Puntos!$B$2:$B$92)</f>
        <v>400</v>
      </c>
      <c r="H29" s="10" t="s">
        <v>18</v>
      </c>
      <c r="I29" s="11">
        <f>LOOKUP(H29,[1]Puntos!$A$2:$A$92,[1]Puntos!$B$2:$B$92)</f>
        <v>0</v>
      </c>
      <c r="J29" s="12">
        <v>17</v>
      </c>
      <c r="K29" s="14">
        <f>LOOKUP(J29,[1]Puntos!$A$2:$A$92,[1]Puntos!$B$2:$B$92)</f>
        <v>400</v>
      </c>
      <c r="L29" s="10" t="s">
        <v>18</v>
      </c>
      <c r="M29" s="11">
        <f>LOOKUP(L29,[1]Puntos!$A$2:$A$92,[1]Puntos!$B$2:$B$92)</f>
        <v>0</v>
      </c>
      <c r="N29" s="15">
        <f t="shared" si="0"/>
        <v>1190</v>
      </c>
      <c r="O29" s="16">
        <f t="shared" si="1"/>
        <v>17</v>
      </c>
    </row>
    <row r="30" spans="1:15" x14ac:dyDescent="0.25">
      <c r="A30" s="7">
        <v>18</v>
      </c>
      <c r="B30" s="8" t="s">
        <v>42</v>
      </c>
      <c r="C30" s="9" t="s">
        <v>43</v>
      </c>
      <c r="D30" s="10">
        <v>11</v>
      </c>
      <c r="E30" s="11">
        <f>LOOKUP(D30,[1]Puntos!$A$2:$A$92,[1]Puntos!$B$2:$B$92)</f>
        <v>475</v>
      </c>
      <c r="F30" s="12" t="s">
        <v>18</v>
      </c>
      <c r="G30" s="14">
        <f>LOOKUP(F30,[1]Puntos!$A$2:$A$92,[1]Puntos!$B$2:$B$92)</f>
        <v>0</v>
      </c>
      <c r="H30" s="10">
        <v>45</v>
      </c>
      <c r="I30" s="11">
        <f>LOOKUP(H30,[1]Puntos!$A$2:$A$92,[1]Puntos!$B$2:$B$92)</f>
        <v>260</v>
      </c>
      <c r="J30" s="12">
        <v>17</v>
      </c>
      <c r="K30" s="14">
        <f>LOOKUP(J30,[1]Puntos!$A$2:$A$92,[1]Puntos!$B$2:$B$92)</f>
        <v>400</v>
      </c>
      <c r="L30" s="10" t="s">
        <v>18</v>
      </c>
      <c r="M30" s="11">
        <f>LOOKUP(L30,[1]Puntos!$A$2:$A$92,[1]Puntos!$B$2:$B$92)</f>
        <v>0</v>
      </c>
      <c r="N30" s="15">
        <f t="shared" si="0"/>
        <v>1135</v>
      </c>
      <c r="O30" s="16">
        <f t="shared" si="1"/>
        <v>18</v>
      </c>
    </row>
    <row r="31" spans="1:15" x14ac:dyDescent="0.25">
      <c r="A31" s="7">
        <v>19</v>
      </c>
      <c r="B31" s="8" t="s">
        <v>44</v>
      </c>
      <c r="C31" s="9" t="s">
        <v>45</v>
      </c>
      <c r="D31" s="10">
        <v>32</v>
      </c>
      <c r="E31" s="11">
        <f>LOOKUP(D31,[1]Puntos!$A$2:$A$92,[1]Puntos!$B$2:$B$92)</f>
        <v>325</v>
      </c>
      <c r="F31" s="12" t="s">
        <v>18</v>
      </c>
      <c r="G31" s="14">
        <f>LOOKUP(F31,[1]Puntos!$A$2:$A$92,[1]Puntos!$B$2:$B$92)</f>
        <v>0</v>
      </c>
      <c r="H31" s="10">
        <v>25</v>
      </c>
      <c r="I31" s="11">
        <f>LOOKUP(H31,[1]Puntos!$A$2:$A$92,[1]Puntos!$B$2:$B$92)</f>
        <v>360</v>
      </c>
      <c r="J31" s="12">
        <v>13</v>
      </c>
      <c r="K31" s="14">
        <f>LOOKUP(J31,[1]Puntos!$A$2:$A$92,[1]Puntos!$B$2:$B$92)</f>
        <v>450</v>
      </c>
      <c r="L31" s="10" t="s">
        <v>18</v>
      </c>
      <c r="M31" s="11">
        <f>LOOKUP(L31,[1]Puntos!$A$2:$A$92,[1]Puntos!$B$2:$B$92)</f>
        <v>0</v>
      </c>
      <c r="N31" s="15">
        <f t="shared" si="0"/>
        <v>1135</v>
      </c>
      <c r="O31" s="16">
        <f t="shared" si="1"/>
        <v>19</v>
      </c>
    </row>
    <row r="32" spans="1:15" x14ac:dyDescent="0.25">
      <c r="A32" s="7">
        <v>19</v>
      </c>
      <c r="B32" s="8" t="s">
        <v>46</v>
      </c>
      <c r="C32" s="9" t="s">
        <v>92</v>
      </c>
      <c r="D32" s="10">
        <v>32</v>
      </c>
      <c r="E32" s="11">
        <f>LOOKUP(D32,[1]Puntos!$A$2:$A$92,[1]Puntos!$B$2:$B$92)</f>
        <v>325</v>
      </c>
      <c r="F32" s="12">
        <v>17</v>
      </c>
      <c r="G32" s="14">
        <f>LOOKUP(F32,[1]Puntos!$A$2:$A$92,[1]Puntos!$B$2:$B$92)</f>
        <v>400</v>
      </c>
      <c r="H32" s="10" t="s">
        <v>18</v>
      </c>
      <c r="I32" s="11">
        <f>LOOKUP(H32,[1]Puntos!$A$2:$A$92,[1]Puntos!$B$2:$B$92)</f>
        <v>0</v>
      </c>
      <c r="J32" s="12">
        <v>17</v>
      </c>
      <c r="K32" s="14">
        <f>LOOKUP(J32,[1]Puntos!$A$2:$A$92,[1]Puntos!$B$2:$B$92)</f>
        <v>400</v>
      </c>
      <c r="L32" s="10" t="s">
        <v>18</v>
      </c>
      <c r="M32" s="11">
        <f>LOOKUP(L32,[1]Puntos!$A$2:$A$92,[1]Puntos!$B$2:$B$92)</f>
        <v>0</v>
      </c>
      <c r="N32" s="15">
        <f t="shared" si="0"/>
        <v>1125</v>
      </c>
      <c r="O32" s="16">
        <f t="shared" si="1"/>
        <v>19</v>
      </c>
    </row>
    <row r="33" spans="1:15" x14ac:dyDescent="0.25">
      <c r="A33" s="7">
        <v>21</v>
      </c>
      <c r="B33" s="8" t="s">
        <v>47</v>
      </c>
      <c r="C33" s="9" t="s">
        <v>27</v>
      </c>
      <c r="D33" s="10" t="s">
        <v>18</v>
      </c>
      <c r="E33" s="11">
        <f>LOOKUP(D33,[1]Puntos!$A$2:$A$92,[1]Puntos!$B$2:$B$92)</f>
        <v>0</v>
      </c>
      <c r="F33" s="12">
        <v>25</v>
      </c>
      <c r="G33" s="14">
        <f>LOOKUP(F33,[1]Puntos!$A$2:$A$92,[1]Puntos!$B$2:$B$92)</f>
        <v>360</v>
      </c>
      <c r="H33" s="10">
        <v>33</v>
      </c>
      <c r="I33" s="11">
        <f>LOOKUP(H33,[1]Puntos!$A$2:$A$92,[1]Puntos!$B$2:$B$92)</f>
        <v>320</v>
      </c>
      <c r="J33" s="12">
        <v>17</v>
      </c>
      <c r="K33" s="14">
        <f>LOOKUP(J33,[1]Puntos!$A$2:$A$92,[1]Puntos!$B$2:$B$92)</f>
        <v>400</v>
      </c>
      <c r="L33" s="10" t="s">
        <v>18</v>
      </c>
      <c r="M33" s="11">
        <f>LOOKUP(L33,[1]Puntos!$A$2:$A$92,[1]Puntos!$B$2:$B$92)</f>
        <v>0</v>
      </c>
      <c r="N33" s="15">
        <f t="shared" si="0"/>
        <v>1080</v>
      </c>
      <c r="O33" s="16">
        <f t="shared" si="1"/>
        <v>21</v>
      </c>
    </row>
    <row r="34" spans="1:15" x14ac:dyDescent="0.25">
      <c r="A34" s="7">
        <v>21</v>
      </c>
      <c r="B34" s="8" t="s">
        <v>48</v>
      </c>
      <c r="C34" s="9" t="s">
        <v>29</v>
      </c>
      <c r="D34" s="10" t="s">
        <v>18</v>
      </c>
      <c r="E34" s="11">
        <f>LOOKUP(D34,[1]Puntos!$A$2:$A$92,[1]Puntos!$B$2:$B$92)</f>
        <v>0</v>
      </c>
      <c r="F34" s="12">
        <v>33</v>
      </c>
      <c r="G34" s="14">
        <f>LOOKUP(F34,[1]Puntos!$A$2:$A$92,[1]Puntos!$B$2:$B$92)</f>
        <v>320</v>
      </c>
      <c r="H34" s="10">
        <v>33</v>
      </c>
      <c r="I34" s="11">
        <f>LOOKUP(H34,[1]Puntos!$A$2:$A$92,[1]Puntos!$B$2:$B$92)</f>
        <v>320</v>
      </c>
      <c r="J34" s="12">
        <v>17</v>
      </c>
      <c r="K34" s="14">
        <f>LOOKUP(J34,[1]Puntos!$A$2:$A$92,[1]Puntos!$B$2:$B$92)</f>
        <v>400</v>
      </c>
      <c r="L34" s="10" t="s">
        <v>18</v>
      </c>
      <c r="M34" s="11">
        <f>LOOKUP(L34,[1]Puntos!$A$2:$A$92,[1]Puntos!$B$2:$B$92)</f>
        <v>0</v>
      </c>
      <c r="N34" s="15">
        <f t="shared" si="0"/>
        <v>1040</v>
      </c>
      <c r="O34" s="16">
        <f t="shared" si="1"/>
        <v>21</v>
      </c>
    </row>
    <row r="35" spans="1:15" x14ac:dyDescent="0.25">
      <c r="A35" s="7">
        <v>23</v>
      </c>
      <c r="B35" s="8" t="s">
        <v>49</v>
      </c>
      <c r="C35" s="9" t="s">
        <v>29</v>
      </c>
      <c r="D35" s="10" t="s">
        <v>18</v>
      </c>
      <c r="E35" s="11">
        <f>LOOKUP(D35,[1]Puntos!$A$2:$A$92,[1]Puntos!$B$2:$B$92)</f>
        <v>0</v>
      </c>
      <c r="F35" s="12" t="s">
        <v>18</v>
      </c>
      <c r="G35" s="14">
        <f>LOOKUP(F35,[1]Puntos!$A$2:$A$92,[1]Puntos!$B$2:$B$92)</f>
        <v>0</v>
      </c>
      <c r="H35" s="10">
        <v>9</v>
      </c>
      <c r="I35" s="11">
        <f>LOOKUP(H35,[1]Puntos!$A$2:$A$92,[1]Puntos!$B$2:$B$92)</f>
        <v>500</v>
      </c>
      <c r="J35" s="12">
        <v>9</v>
      </c>
      <c r="K35" s="14">
        <f>LOOKUP(J35,[1]Puntos!$A$2:$A$92,[1]Puntos!$B$2:$B$92)</f>
        <v>500</v>
      </c>
      <c r="L35" s="10" t="s">
        <v>18</v>
      </c>
      <c r="M35" s="11">
        <f>LOOKUP(L35,[1]Puntos!$A$2:$A$92,[1]Puntos!$B$2:$B$92)</f>
        <v>0</v>
      </c>
      <c r="N35" s="15">
        <f t="shared" si="0"/>
        <v>1000</v>
      </c>
      <c r="O35" s="16">
        <f t="shared" si="1"/>
        <v>23</v>
      </c>
    </row>
    <row r="36" spans="1:15" x14ac:dyDescent="0.25">
      <c r="A36" s="7">
        <v>24</v>
      </c>
      <c r="B36" s="8" t="s">
        <v>50</v>
      </c>
      <c r="C36" s="9" t="s">
        <v>25</v>
      </c>
      <c r="D36" s="10" t="s">
        <v>18</v>
      </c>
      <c r="E36" s="11">
        <f>LOOKUP(D36,[1]Puntos!$A$2:$A$92,[1]Puntos!$B$2:$B$92)</f>
        <v>0</v>
      </c>
      <c r="F36" s="12">
        <v>9</v>
      </c>
      <c r="G36" s="14">
        <f>LOOKUP(F36,[1]Puntos!$A$2:$A$92,[1]Puntos!$B$2:$B$92)</f>
        <v>500</v>
      </c>
      <c r="H36" s="10" t="s">
        <v>18</v>
      </c>
      <c r="I36" s="11">
        <f>LOOKUP(H36,[1]Puntos!$A$2:$A$92,[1]Puntos!$B$2:$B$92)</f>
        <v>0</v>
      </c>
      <c r="J36" s="12">
        <v>13</v>
      </c>
      <c r="K36" s="14">
        <f>LOOKUP(J36,[1]Puntos!$A$2:$A$92,[1]Puntos!$B$2:$B$92)</f>
        <v>450</v>
      </c>
      <c r="L36" s="10" t="s">
        <v>18</v>
      </c>
      <c r="M36" s="11">
        <f>LOOKUP(L36,[1]Puntos!$A$2:$A$92,[1]Puntos!$B$2:$B$92)</f>
        <v>0</v>
      </c>
      <c r="N36" s="15">
        <f t="shared" si="0"/>
        <v>950</v>
      </c>
      <c r="O36" s="16">
        <f t="shared" si="1"/>
        <v>24</v>
      </c>
    </row>
    <row r="37" spans="1:15" x14ac:dyDescent="0.25">
      <c r="A37" s="7">
        <v>24</v>
      </c>
      <c r="B37" s="8" t="s">
        <v>51</v>
      </c>
      <c r="C37" s="9" t="s">
        <v>45</v>
      </c>
      <c r="D37" s="10">
        <v>19</v>
      </c>
      <c r="E37" s="11">
        <f>LOOKUP(D37,[1]Puntos!$A$2:$A$92,[1]Puntos!$B$2:$B$92)</f>
        <v>390</v>
      </c>
      <c r="F37" s="12" t="s">
        <v>18</v>
      </c>
      <c r="G37" s="14">
        <f>LOOKUP(F37,[1]Puntos!$A$2:$A$92,[1]Puntos!$B$2:$B$92)</f>
        <v>0</v>
      </c>
      <c r="H37" s="10">
        <v>9</v>
      </c>
      <c r="I37" s="11">
        <f>LOOKUP(H37,[1]Puntos!$A$2:$A$92,[1]Puntos!$B$2:$B$92)</f>
        <v>500</v>
      </c>
      <c r="J37" s="12" t="s">
        <v>18</v>
      </c>
      <c r="K37" s="14">
        <f>LOOKUP(J37,[1]Puntos!$A$2:$A$92,[1]Puntos!$B$2:$B$92)</f>
        <v>0</v>
      </c>
      <c r="L37" s="10" t="s">
        <v>18</v>
      </c>
      <c r="M37" s="11">
        <f>LOOKUP(L37,[1]Puntos!$A$2:$A$92,[1]Puntos!$B$2:$B$92)</f>
        <v>0</v>
      </c>
      <c r="N37" s="15">
        <f t="shared" si="0"/>
        <v>890</v>
      </c>
      <c r="O37" s="16">
        <f t="shared" si="1"/>
        <v>24</v>
      </c>
    </row>
    <row r="38" spans="1:15" x14ac:dyDescent="0.25">
      <c r="A38" s="7">
        <v>26</v>
      </c>
      <c r="B38" s="8" t="s">
        <v>52</v>
      </c>
      <c r="C38" s="9" t="s">
        <v>40</v>
      </c>
      <c r="D38" s="10">
        <v>10</v>
      </c>
      <c r="E38" s="11">
        <f>LOOKUP(D38,[1]Puntos!$A$2:$A$92,[1]Puntos!$B$2:$B$92)</f>
        <v>488</v>
      </c>
      <c r="F38" s="12" t="s">
        <v>18</v>
      </c>
      <c r="G38" s="14">
        <f>LOOKUP(F38,[1]Puntos!$A$2:$A$92,[1]Puntos!$B$2:$B$92)</f>
        <v>0</v>
      </c>
      <c r="H38" s="10">
        <v>33</v>
      </c>
      <c r="I38" s="11">
        <f>LOOKUP(H38,[1]Puntos!$A$2:$A$92,[1]Puntos!$B$2:$B$92)</f>
        <v>320</v>
      </c>
      <c r="J38" s="12" t="s">
        <v>18</v>
      </c>
      <c r="K38" s="14">
        <f>LOOKUP(J38,[1]Puntos!$A$2:$A$92,[1]Puntos!$B$2:$B$92)</f>
        <v>0</v>
      </c>
      <c r="L38" s="10" t="s">
        <v>18</v>
      </c>
      <c r="M38" s="11">
        <f>LOOKUP(L38,[1]Puntos!$A$2:$A$92,[1]Puntos!$B$2:$B$92)</f>
        <v>0</v>
      </c>
      <c r="N38" s="15">
        <f t="shared" si="0"/>
        <v>808</v>
      </c>
      <c r="O38" s="16">
        <f t="shared" si="1"/>
        <v>26</v>
      </c>
    </row>
    <row r="39" spans="1:15" x14ac:dyDescent="0.25">
      <c r="A39" s="7">
        <v>27</v>
      </c>
      <c r="B39" s="8" t="s">
        <v>53</v>
      </c>
      <c r="C39" s="9" t="s">
        <v>54</v>
      </c>
      <c r="D39" s="10">
        <v>11</v>
      </c>
      <c r="E39" s="11">
        <f>LOOKUP(D39,[1]Puntos!$A$2:$A$92,[1]Puntos!$B$2:$B$92)</f>
        <v>475</v>
      </c>
      <c r="F39" s="12" t="s">
        <v>18</v>
      </c>
      <c r="G39" s="14">
        <f>LOOKUP(F39,[1]Puntos!$A$2:$A$92,[1]Puntos!$B$2:$B$92)</f>
        <v>0</v>
      </c>
      <c r="H39" s="10">
        <v>45</v>
      </c>
      <c r="I39" s="11">
        <f>LOOKUP(H39,[1]Puntos!$A$2:$A$92,[1]Puntos!$B$2:$B$92)</f>
        <v>260</v>
      </c>
      <c r="J39" s="12" t="s">
        <v>18</v>
      </c>
      <c r="K39" s="14">
        <f>LOOKUP(J39,[1]Puntos!$A$2:$A$92,[1]Puntos!$B$2:$B$92)</f>
        <v>0</v>
      </c>
      <c r="L39" s="10" t="s">
        <v>18</v>
      </c>
      <c r="M39" s="11">
        <f>LOOKUP(L39,[1]Puntos!$A$2:$A$92,[1]Puntos!$B$2:$B$92)</f>
        <v>0</v>
      </c>
      <c r="N39" s="15">
        <f t="shared" si="0"/>
        <v>735</v>
      </c>
      <c r="O39" s="16">
        <f t="shared" si="1"/>
        <v>27</v>
      </c>
    </row>
    <row r="40" spans="1:15" x14ac:dyDescent="0.25">
      <c r="A40" s="7">
        <v>28</v>
      </c>
      <c r="B40" s="8" t="s">
        <v>55</v>
      </c>
      <c r="C40" s="9" t="s">
        <v>8</v>
      </c>
      <c r="D40" s="10" t="s">
        <v>18</v>
      </c>
      <c r="E40" s="11">
        <f>LOOKUP(D40,[1]Puntos!$A$2:$A$92,[1]Puntos!$B$2:$B$92)</f>
        <v>0</v>
      </c>
      <c r="F40" s="12" t="s">
        <v>18</v>
      </c>
      <c r="G40" s="14">
        <f>LOOKUP(F40,[1]Puntos!$A$2:$A$92,[1]Puntos!$B$2:$B$92)</f>
        <v>0</v>
      </c>
      <c r="H40" s="10">
        <v>3</v>
      </c>
      <c r="I40" s="11">
        <f>LOOKUP(H40,[1]Puntos!$A$2:$A$92,[1]Puntos!$B$2:$B$92)</f>
        <v>730</v>
      </c>
      <c r="J40" s="12" t="s">
        <v>18</v>
      </c>
      <c r="K40" s="14">
        <f>LOOKUP(J40,[1]Puntos!$A$2:$A$92,[1]Puntos!$B$2:$B$92)</f>
        <v>0</v>
      </c>
      <c r="L40" s="10" t="s">
        <v>18</v>
      </c>
      <c r="M40" s="11">
        <f>LOOKUP(L40,[1]Puntos!$A$2:$A$92,[1]Puntos!$B$2:$B$92)</f>
        <v>0</v>
      </c>
      <c r="N40" s="15">
        <f t="shared" si="0"/>
        <v>730</v>
      </c>
      <c r="O40" s="16">
        <f t="shared" si="1"/>
        <v>28</v>
      </c>
    </row>
    <row r="41" spans="1:15" x14ac:dyDescent="0.25">
      <c r="A41" s="7">
        <v>29</v>
      </c>
      <c r="B41" s="8" t="s">
        <v>56</v>
      </c>
      <c r="C41" s="9" t="s">
        <v>8</v>
      </c>
      <c r="D41" s="10" t="s">
        <v>18</v>
      </c>
      <c r="E41" s="11">
        <f>LOOKUP(D41,[1]Puntos!$A$2:$A$92,[1]Puntos!$B$2:$B$92)</f>
        <v>0</v>
      </c>
      <c r="F41" s="12" t="s">
        <v>18</v>
      </c>
      <c r="G41" s="14">
        <f>LOOKUP(F41,[1]Puntos!$A$2:$A$92,[1]Puntos!$B$2:$B$92)</f>
        <v>0</v>
      </c>
      <c r="H41" s="10">
        <v>3</v>
      </c>
      <c r="I41" s="11">
        <f>LOOKUP(H41,[1]Puntos!$A$2:$A$92,[1]Puntos!$B$2:$B$92)</f>
        <v>730</v>
      </c>
      <c r="J41" s="12" t="s">
        <v>18</v>
      </c>
      <c r="K41" s="14">
        <f>LOOKUP(J41,[1]Puntos!$A$2:$A$92,[1]Puntos!$B$2:$B$92)</f>
        <v>0</v>
      </c>
      <c r="L41" s="10" t="s">
        <v>18</v>
      </c>
      <c r="M41" s="11">
        <f>LOOKUP(L41,[1]Puntos!$A$2:$A$92,[1]Puntos!$B$2:$B$92)</f>
        <v>0</v>
      </c>
      <c r="N41" s="15">
        <f t="shared" si="0"/>
        <v>730</v>
      </c>
      <c r="O41" s="16">
        <f t="shared" si="1"/>
        <v>29</v>
      </c>
    </row>
    <row r="42" spans="1:15" x14ac:dyDescent="0.25">
      <c r="A42" s="7">
        <v>30</v>
      </c>
      <c r="B42" s="8" t="s">
        <v>57</v>
      </c>
      <c r="C42" s="9" t="s">
        <v>8</v>
      </c>
      <c r="D42" s="10">
        <v>19</v>
      </c>
      <c r="E42" s="11">
        <f>LOOKUP(D42,[1]Puntos!$A$2:$A$92,[1]Puntos!$B$2:$B$92)</f>
        <v>390</v>
      </c>
      <c r="F42" s="12" t="s">
        <v>18</v>
      </c>
      <c r="G42" s="14">
        <f>LOOKUP(F42,[1]Puntos!$A$2:$A$92,[1]Puntos!$B$2:$B$92)</f>
        <v>0</v>
      </c>
      <c r="H42" s="10">
        <v>33</v>
      </c>
      <c r="I42" s="11">
        <f>LOOKUP(H42,[1]Puntos!$A$2:$A$92,[1]Puntos!$B$2:$B$92)</f>
        <v>320</v>
      </c>
      <c r="J42" s="12" t="s">
        <v>18</v>
      </c>
      <c r="K42" s="14">
        <f>LOOKUP(J42,[1]Puntos!$A$2:$A$92,[1]Puntos!$B$2:$B$92)</f>
        <v>0</v>
      </c>
      <c r="L42" s="10" t="s">
        <v>18</v>
      </c>
      <c r="M42" s="11">
        <f>LOOKUP(L42,[1]Puntos!$A$2:$A$92,[1]Puntos!$B$2:$B$92)</f>
        <v>0</v>
      </c>
      <c r="N42" s="15">
        <f t="shared" si="0"/>
        <v>710</v>
      </c>
      <c r="O42" s="16">
        <f t="shared" si="1"/>
        <v>30</v>
      </c>
    </row>
    <row r="43" spans="1:15" x14ac:dyDescent="0.25">
      <c r="A43" s="7">
        <v>31</v>
      </c>
      <c r="B43" s="8" t="s">
        <v>58</v>
      </c>
      <c r="C43" s="9" t="s">
        <v>59</v>
      </c>
      <c r="D43" s="10">
        <v>19</v>
      </c>
      <c r="E43" s="11">
        <f>LOOKUP(D43,[1]Puntos!$A$2:$A$92,[1]Puntos!$B$2:$B$92)</f>
        <v>390</v>
      </c>
      <c r="F43" s="12" t="s">
        <v>18</v>
      </c>
      <c r="G43" s="14">
        <f>LOOKUP(F43,[1]Puntos!$A$2:$A$92,[1]Puntos!$B$2:$B$92)</f>
        <v>0</v>
      </c>
      <c r="H43" s="10">
        <v>33</v>
      </c>
      <c r="I43" s="11">
        <f>LOOKUP(H43,[1]Puntos!$A$2:$A$92,[1]Puntos!$B$2:$B$92)</f>
        <v>320</v>
      </c>
      <c r="J43" s="12" t="s">
        <v>18</v>
      </c>
      <c r="K43" s="14">
        <f>LOOKUP(J43,[1]Puntos!$A$2:$A$92,[1]Puntos!$B$2:$B$92)</f>
        <v>0</v>
      </c>
      <c r="L43" s="10" t="s">
        <v>18</v>
      </c>
      <c r="M43" s="11">
        <f>LOOKUP(L43,[1]Puntos!$A$2:$A$92,[1]Puntos!$B$2:$B$92)</f>
        <v>0</v>
      </c>
      <c r="N43" s="15">
        <f t="shared" si="0"/>
        <v>710</v>
      </c>
      <c r="O43" s="16">
        <f t="shared" si="1"/>
        <v>31</v>
      </c>
    </row>
    <row r="44" spans="1:15" x14ac:dyDescent="0.25">
      <c r="A44" s="7">
        <v>31</v>
      </c>
      <c r="B44" s="8" t="s">
        <v>60</v>
      </c>
      <c r="C44" s="9" t="s">
        <v>8</v>
      </c>
      <c r="D44" s="10">
        <v>28</v>
      </c>
      <c r="E44" s="11">
        <f>LOOKUP(D44,[1]Puntos!$A$2:$A$92,[1]Puntos!$B$2:$B$92)</f>
        <v>345</v>
      </c>
      <c r="F44" s="12" t="s">
        <v>18</v>
      </c>
      <c r="G44" s="14">
        <f>LOOKUP(F44,[1]Puntos!$A$2:$A$92,[1]Puntos!$B$2:$B$92)</f>
        <v>0</v>
      </c>
      <c r="H44" s="10">
        <v>33</v>
      </c>
      <c r="I44" s="11">
        <f>LOOKUP(H44,[1]Puntos!$A$2:$A$92,[1]Puntos!$B$2:$B$92)</f>
        <v>320</v>
      </c>
      <c r="J44" s="12" t="s">
        <v>18</v>
      </c>
      <c r="K44" s="14">
        <f>LOOKUP(J44,[1]Puntos!$A$2:$A$92,[1]Puntos!$B$2:$B$92)</f>
        <v>0</v>
      </c>
      <c r="L44" s="10" t="s">
        <v>18</v>
      </c>
      <c r="M44" s="11">
        <f>LOOKUP(L44,[1]Puntos!$A$2:$A$92,[1]Puntos!$B$2:$B$92)</f>
        <v>0</v>
      </c>
      <c r="N44" s="15">
        <f t="shared" si="0"/>
        <v>665</v>
      </c>
      <c r="O44" s="16">
        <f t="shared" si="1"/>
        <v>31</v>
      </c>
    </row>
    <row r="45" spans="1:15" x14ac:dyDescent="0.25">
      <c r="A45" s="7">
        <v>31</v>
      </c>
      <c r="B45" s="8" t="s">
        <v>61</v>
      </c>
      <c r="C45" s="9" t="s">
        <v>23</v>
      </c>
      <c r="D45" s="10">
        <v>5</v>
      </c>
      <c r="E45" s="11">
        <f>LOOKUP(D45,[1]Puntos!$A$2:$A$92,[1]Puntos!$B$2:$B$92)</f>
        <v>610</v>
      </c>
      <c r="F45" s="12" t="s">
        <v>18</v>
      </c>
      <c r="G45" s="14">
        <f>LOOKUP(F45,[1]Puntos!$A$2:$A$92,[1]Puntos!$B$2:$B$92)</f>
        <v>0</v>
      </c>
      <c r="H45" s="10" t="s">
        <v>18</v>
      </c>
      <c r="I45" s="11">
        <f>LOOKUP(H45,[1]Puntos!$A$2:$A$92,[1]Puntos!$B$2:$B$92)</f>
        <v>0</v>
      </c>
      <c r="J45" s="12" t="s">
        <v>18</v>
      </c>
      <c r="K45" s="14">
        <f>LOOKUP(J45,[1]Puntos!$A$2:$A$92,[1]Puntos!$B$2:$B$92)</f>
        <v>0</v>
      </c>
      <c r="L45" s="10" t="s">
        <v>18</v>
      </c>
      <c r="M45" s="11">
        <f>LOOKUP(L45,[1]Puntos!$A$2:$A$92,[1]Puntos!$B$2:$B$92)</f>
        <v>0</v>
      </c>
      <c r="N45" s="15">
        <f t="shared" si="0"/>
        <v>610</v>
      </c>
      <c r="O45" s="16">
        <f t="shared" si="1"/>
        <v>31</v>
      </c>
    </row>
    <row r="46" spans="1:15" x14ac:dyDescent="0.25">
      <c r="A46" s="7">
        <v>31</v>
      </c>
      <c r="B46" s="8" t="s">
        <v>62</v>
      </c>
      <c r="C46" s="9" t="s">
        <v>63</v>
      </c>
      <c r="D46" s="10" t="s">
        <v>18</v>
      </c>
      <c r="E46" s="11">
        <f>LOOKUP(D46,[1]Puntos!$A$2:$A$92,[1]Puntos!$B$2:$B$92)</f>
        <v>0</v>
      </c>
      <c r="F46" s="12">
        <v>5</v>
      </c>
      <c r="G46" s="14">
        <f>LOOKUP(F46,[1]Puntos!$A$2:$A$92,[1]Puntos!$B$2:$B$92)</f>
        <v>610</v>
      </c>
      <c r="H46" s="10" t="s">
        <v>18</v>
      </c>
      <c r="I46" s="11">
        <f>LOOKUP(H46,[1]Puntos!$A$2:$A$92,[1]Puntos!$B$2:$B$92)</f>
        <v>0</v>
      </c>
      <c r="J46" s="12" t="s">
        <v>18</v>
      </c>
      <c r="K46" s="14">
        <f>LOOKUP(J46,[1]Puntos!$A$2:$A$92,[1]Puntos!$B$2:$B$92)</f>
        <v>0</v>
      </c>
      <c r="L46" s="10" t="s">
        <v>18</v>
      </c>
      <c r="M46" s="11">
        <f>LOOKUP(L46,[1]Puntos!$A$2:$A$92,[1]Puntos!$B$2:$B$92)</f>
        <v>0</v>
      </c>
      <c r="N46" s="15">
        <f t="shared" si="0"/>
        <v>610</v>
      </c>
      <c r="O46" s="16">
        <f t="shared" si="1"/>
        <v>31</v>
      </c>
    </row>
    <row r="47" spans="1:15" x14ac:dyDescent="0.25">
      <c r="A47" s="7">
        <v>31</v>
      </c>
      <c r="B47" s="8" t="s">
        <v>64</v>
      </c>
      <c r="C47" s="9" t="s">
        <v>10</v>
      </c>
      <c r="D47" s="10" t="s">
        <v>18</v>
      </c>
      <c r="E47" s="11">
        <f>LOOKUP(D47,[1]Puntos!$A$2:$A$92,[1]Puntos!$B$2:$B$92)</f>
        <v>0</v>
      </c>
      <c r="F47" s="12" t="s">
        <v>18</v>
      </c>
      <c r="G47" s="14">
        <f>LOOKUP(F47,[1]Puntos!$A$2:$A$92,[1]Puntos!$B$2:$B$92)</f>
        <v>0</v>
      </c>
      <c r="H47" s="10">
        <v>5</v>
      </c>
      <c r="I47" s="11">
        <f>LOOKUP(H47,[1]Puntos!$A$2:$A$92,[1]Puntos!$B$2:$B$92)</f>
        <v>610</v>
      </c>
      <c r="J47" s="12" t="s">
        <v>18</v>
      </c>
      <c r="K47" s="14">
        <f>LOOKUP(J47,[1]Puntos!$A$2:$A$92,[1]Puntos!$B$2:$B$92)</f>
        <v>0</v>
      </c>
      <c r="L47" s="10" t="s">
        <v>18</v>
      </c>
      <c r="M47" s="11">
        <f>LOOKUP(L47,[1]Puntos!$A$2:$A$92,[1]Puntos!$B$2:$B$92)</f>
        <v>0</v>
      </c>
      <c r="N47" s="15">
        <f t="shared" si="0"/>
        <v>610</v>
      </c>
      <c r="O47" s="16">
        <f t="shared" si="1"/>
        <v>31</v>
      </c>
    </row>
    <row r="48" spans="1:15" x14ac:dyDescent="0.25">
      <c r="A48" s="7">
        <v>36</v>
      </c>
      <c r="B48" s="8" t="s">
        <v>65</v>
      </c>
      <c r="C48" s="9" t="s">
        <v>27</v>
      </c>
      <c r="D48" s="10" t="s">
        <v>18</v>
      </c>
      <c r="E48" s="11">
        <f>LOOKUP(D48,[1]Puntos!$A$2:$A$92,[1]Puntos!$B$2:$B$92)</f>
        <v>0</v>
      </c>
      <c r="F48" s="12" t="s">
        <v>18</v>
      </c>
      <c r="G48" s="14">
        <f>LOOKUP(F48,[1]Puntos!$A$2:$A$92,[1]Puntos!$B$2:$B$92)</f>
        <v>0</v>
      </c>
      <c r="H48" s="10">
        <v>5</v>
      </c>
      <c r="I48" s="11">
        <f>LOOKUP(H48,[1]Puntos!$A$2:$A$92,[1]Puntos!$B$2:$B$92)</f>
        <v>610</v>
      </c>
      <c r="J48" s="12" t="s">
        <v>18</v>
      </c>
      <c r="K48" s="14">
        <f>LOOKUP(J48,[1]Puntos!$A$2:$A$92,[1]Puntos!$B$2:$B$92)</f>
        <v>0</v>
      </c>
      <c r="L48" s="10" t="s">
        <v>18</v>
      </c>
      <c r="M48" s="11">
        <f>LOOKUP(L48,[1]Puntos!$A$2:$A$92,[1]Puntos!$B$2:$B$92)</f>
        <v>0</v>
      </c>
      <c r="N48" s="15">
        <f t="shared" si="0"/>
        <v>610</v>
      </c>
      <c r="O48" s="16">
        <f t="shared" si="1"/>
        <v>36</v>
      </c>
    </row>
    <row r="49" spans="1:15" x14ac:dyDescent="0.25">
      <c r="A49" s="7">
        <v>37</v>
      </c>
      <c r="B49" s="8" t="s">
        <v>66</v>
      </c>
      <c r="C49" s="9" t="s">
        <v>27</v>
      </c>
      <c r="D49" s="10" t="s">
        <v>18</v>
      </c>
      <c r="E49" s="11">
        <f>LOOKUP(D49,[1]Puntos!$A$2:$A$92,[1]Puntos!$B$2:$B$92)</f>
        <v>0</v>
      </c>
      <c r="F49" s="12" t="s">
        <v>18</v>
      </c>
      <c r="G49" s="14">
        <f>LOOKUP(F49,[1]Puntos!$A$2:$A$92,[1]Puntos!$B$2:$B$92)</f>
        <v>0</v>
      </c>
      <c r="H49" s="10">
        <v>5</v>
      </c>
      <c r="I49" s="11">
        <f>LOOKUP(H49,[1]Puntos!$A$2:$A$92,[1]Puntos!$B$2:$B$92)</f>
        <v>610</v>
      </c>
      <c r="J49" s="12" t="s">
        <v>18</v>
      </c>
      <c r="K49" s="14">
        <f>LOOKUP(J49,[1]Puntos!$A$2:$A$92,[1]Puntos!$B$2:$B$92)</f>
        <v>0</v>
      </c>
      <c r="L49" s="10" t="s">
        <v>18</v>
      </c>
      <c r="M49" s="11">
        <f>LOOKUP(L49,[1]Puntos!$A$2:$A$92,[1]Puntos!$B$2:$B$92)</f>
        <v>0</v>
      </c>
      <c r="N49" s="15">
        <f t="shared" si="0"/>
        <v>610</v>
      </c>
      <c r="O49" s="16">
        <f t="shared" si="1"/>
        <v>37</v>
      </c>
    </row>
    <row r="50" spans="1:15" x14ac:dyDescent="0.25">
      <c r="A50" s="7">
        <v>38</v>
      </c>
      <c r="B50" s="8" t="s">
        <v>67</v>
      </c>
      <c r="C50" s="9" t="s">
        <v>8</v>
      </c>
      <c r="D50" s="10">
        <v>28</v>
      </c>
      <c r="E50" s="11">
        <f>LOOKUP(D50,[1]Puntos!$A$2:$A$92,[1]Puntos!$B$2:$B$92)</f>
        <v>345</v>
      </c>
      <c r="F50" s="12" t="s">
        <v>18</v>
      </c>
      <c r="G50" s="14">
        <f>LOOKUP(F50,[1]Puntos!$A$2:$A$92,[1]Puntos!$B$2:$B$92)</f>
        <v>0</v>
      </c>
      <c r="H50" s="10">
        <v>45</v>
      </c>
      <c r="I50" s="11">
        <f>LOOKUP(H50,[1]Puntos!$A$2:$A$92,[1]Puntos!$B$2:$B$92)</f>
        <v>260</v>
      </c>
      <c r="J50" s="12" t="s">
        <v>18</v>
      </c>
      <c r="K50" s="14">
        <f>LOOKUP(J50,[1]Puntos!$A$2:$A$92,[1]Puntos!$B$2:$B$92)</f>
        <v>0</v>
      </c>
      <c r="L50" s="10" t="s">
        <v>18</v>
      </c>
      <c r="M50" s="11">
        <f>LOOKUP(L50,[1]Puntos!$A$2:$A$92,[1]Puntos!$B$2:$B$92)</f>
        <v>0</v>
      </c>
      <c r="N50" s="15">
        <f t="shared" si="0"/>
        <v>605</v>
      </c>
      <c r="O50" s="16">
        <f t="shared" si="1"/>
        <v>38</v>
      </c>
    </row>
    <row r="51" spans="1:15" x14ac:dyDescent="0.25">
      <c r="A51" s="7">
        <v>39</v>
      </c>
      <c r="B51" s="8" t="s">
        <v>68</v>
      </c>
      <c r="C51" s="17" t="s">
        <v>69</v>
      </c>
      <c r="D51" s="10">
        <v>7</v>
      </c>
      <c r="E51" s="11">
        <f>LOOKUP(D51,[1]Puntos!$A$2:$A$92,[1]Puntos!$B$2:$B$92)</f>
        <v>555</v>
      </c>
      <c r="F51" s="12" t="s">
        <v>18</v>
      </c>
      <c r="G51" s="14">
        <f>LOOKUP(F51,[1]Puntos!$A$2:$A$92,[1]Puntos!$B$2:$B$92)</f>
        <v>0</v>
      </c>
      <c r="H51" s="10" t="s">
        <v>18</v>
      </c>
      <c r="I51" s="11">
        <f>LOOKUP(H51,[1]Puntos!$A$2:$A$92,[1]Puntos!$B$2:$B$92)</f>
        <v>0</v>
      </c>
      <c r="J51" s="12" t="s">
        <v>18</v>
      </c>
      <c r="K51" s="14">
        <f>LOOKUP(J51,[1]Puntos!$A$2:$A$92,[1]Puntos!$B$2:$B$92)</f>
        <v>0</v>
      </c>
      <c r="L51" s="10" t="s">
        <v>18</v>
      </c>
      <c r="M51" s="11">
        <f>LOOKUP(L51,[1]Puntos!$A$2:$A$92,[1]Puntos!$B$2:$B$92)</f>
        <v>0</v>
      </c>
      <c r="N51" s="15">
        <f t="shared" si="0"/>
        <v>555</v>
      </c>
      <c r="O51" s="16">
        <f t="shared" si="1"/>
        <v>39</v>
      </c>
    </row>
    <row r="52" spans="1:15" x14ac:dyDescent="0.25">
      <c r="A52" s="7">
        <v>39</v>
      </c>
      <c r="B52" s="8" t="s">
        <v>70</v>
      </c>
      <c r="C52" s="9" t="s">
        <v>71</v>
      </c>
      <c r="D52" s="10">
        <v>39</v>
      </c>
      <c r="E52" s="11">
        <f>LOOKUP(D52,[1]Puntos!$A$2:$A$92,[1]Puntos!$B$2:$B$92)</f>
        <v>290</v>
      </c>
      <c r="F52" s="12" t="s">
        <v>18</v>
      </c>
      <c r="G52" s="14">
        <f>LOOKUP(F52,[1]Puntos!$A$2:$A$92,[1]Puntos!$B$2:$B$92)</f>
        <v>0</v>
      </c>
      <c r="H52" s="10">
        <v>45</v>
      </c>
      <c r="I52" s="11">
        <f>LOOKUP(H52,[1]Puntos!$A$2:$A$92,[1]Puntos!$B$2:$B$92)</f>
        <v>260</v>
      </c>
      <c r="J52" s="12" t="s">
        <v>18</v>
      </c>
      <c r="K52" s="14">
        <f>LOOKUP(J52,[1]Puntos!$A$2:$A$92,[1]Puntos!$B$2:$B$92)</f>
        <v>0</v>
      </c>
      <c r="L52" s="10" t="s">
        <v>18</v>
      </c>
      <c r="M52" s="11">
        <f>LOOKUP(L52,[1]Puntos!$A$2:$A$92,[1]Puntos!$B$2:$B$92)</f>
        <v>0</v>
      </c>
      <c r="N52" s="15">
        <f t="shared" si="0"/>
        <v>550</v>
      </c>
      <c r="O52" s="16">
        <f t="shared" si="1"/>
        <v>39</v>
      </c>
    </row>
    <row r="53" spans="1:15" x14ac:dyDescent="0.25">
      <c r="A53" s="7">
        <v>39</v>
      </c>
      <c r="B53" s="8" t="s">
        <v>72</v>
      </c>
      <c r="C53" s="9" t="s">
        <v>25</v>
      </c>
      <c r="D53" s="10" t="s">
        <v>18</v>
      </c>
      <c r="E53" s="11">
        <f>LOOKUP(D53,[1]Puntos!$A$2:$A$92,[1]Puntos!$B$2:$B$92)</f>
        <v>0</v>
      </c>
      <c r="F53" s="12">
        <v>9</v>
      </c>
      <c r="G53" s="14">
        <f>LOOKUP(F53,[1]Puntos!$A$2:$A$92,[1]Puntos!$B$2:$B$92)</f>
        <v>500</v>
      </c>
      <c r="H53" s="10" t="s">
        <v>18</v>
      </c>
      <c r="I53" s="11">
        <f>LOOKUP(H53,[1]Puntos!$A$2:$A$92,[1]Puntos!$B$2:$B$92)</f>
        <v>0</v>
      </c>
      <c r="J53" s="12" t="s">
        <v>18</v>
      </c>
      <c r="K53" s="14">
        <f>LOOKUP(J53,[1]Puntos!$A$2:$A$92,[1]Puntos!$B$2:$B$92)</f>
        <v>0</v>
      </c>
      <c r="L53" s="10" t="s">
        <v>18</v>
      </c>
      <c r="M53" s="11">
        <f>LOOKUP(L53,[1]Puntos!$A$2:$A$92,[1]Puntos!$B$2:$B$92)</f>
        <v>0</v>
      </c>
      <c r="N53" s="15">
        <f t="shared" si="0"/>
        <v>500</v>
      </c>
      <c r="O53" s="16">
        <f t="shared" si="1"/>
        <v>39</v>
      </c>
    </row>
    <row r="54" spans="1:15" x14ac:dyDescent="0.25">
      <c r="A54" s="7">
        <v>39</v>
      </c>
      <c r="B54" s="8" t="s">
        <v>73</v>
      </c>
      <c r="C54" s="9" t="s">
        <v>29</v>
      </c>
      <c r="D54" s="10" t="s">
        <v>18</v>
      </c>
      <c r="E54" s="11">
        <f>LOOKUP(D54,[1]Puntos!$A$2:$A$92,[1]Puntos!$B$2:$B$92)</f>
        <v>0</v>
      </c>
      <c r="F54" s="12">
        <v>9</v>
      </c>
      <c r="G54" s="14">
        <f>LOOKUP(F54,[1]Puntos!$A$2:$A$92,[1]Puntos!$B$2:$B$92)</f>
        <v>500</v>
      </c>
      <c r="H54" s="10" t="s">
        <v>18</v>
      </c>
      <c r="I54" s="11">
        <f>LOOKUP(H54,[1]Puntos!$A$2:$A$92,[1]Puntos!$B$2:$B$92)</f>
        <v>0</v>
      </c>
      <c r="J54" s="12" t="s">
        <v>18</v>
      </c>
      <c r="K54" s="14">
        <f>LOOKUP(J54,[1]Puntos!$A$2:$A$92,[1]Puntos!$B$2:$B$92)</f>
        <v>0</v>
      </c>
      <c r="L54" s="10" t="s">
        <v>18</v>
      </c>
      <c r="M54" s="11">
        <f>LOOKUP(L54,[1]Puntos!$A$2:$A$92,[1]Puntos!$B$2:$B$92)</f>
        <v>0</v>
      </c>
      <c r="N54" s="15">
        <f t="shared" si="0"/>
        <v>500</v>
      </c>
      <c r="O54" s="16">
        <f t="shared" si="1"/>
        <v>39</v>
      </c>
    </row>
    <row r="55" spans="1:15" x14ac:dyDescent="0.25">
      <c r="A55" s="7">
        <v>39</v>
      </c>
      <c r="B55" s="8" t="s">
        <v>74</v>
      </c>
      <c r="C55" s="9" t="s">
        <v>63</v>
      </c>
      <c r="D55" s="10" t="s">
        <v>18</v>
      </c>
      <c r="E55" s="11">
        <f>LOOKUP(D55,[1]Puntos!$A$2:$A$92,[1]Puntos!$B$2:$B$92)</f>
        <v>0</v>
      </c>
      <c r="F55" s="12">
        <v>9</v>
      </c>
      <c r="G55" s="14">
        <f>LOOKUP(F55,[1]Puntos!$A$2:$A$92,[1]Puntos!$B$2:$B$92)</f>
        <v>500</v>
      </c>
      <c r="H55" s="10" t="s">
        <v>18</v>
      </c>
      <c r="I55" s="11">
        <f>LOOKUP(H55,[1]Puntos!$A$2:$A$92,[1]Puntos!$B$2:$B$92)</f>
        <v>0</v>
      </c>
      <c r="J55" s="12" t="s">
        <v>18</v>
      </c>
      <c r="K55" s="14">
        <f>LOOKUP(J55,[1]Puntos!$A$2:$A$92,[1]Puntos!$B$2:$B$92)</f>
        <v>0</v>
      </c>
      <c r="L55" s="10" t="s">
        <v>18</v>
      </c>
      <c r="M55" s="11">
        <f>LOOKUP(L55,[1]Puntos!$A$2:$A$92,[1]Puntos!$B$2:$B$92)</f>
        <v>0</v>
      </c>
      <c r="N55" s="15">
        <f t="shared" si="0"/>
        <v>500</v>
      </c>
      <c r="O55" s="16">
        <f t="shared" si="1"/>
        <v>39</v>
      </c>
    </row>
    <row r="56" spans="1:15" x14ac:dyDescent="0.25">
      <c r="A56" s="7">
        <v>39</v>
      </c>
      <c r="B56" s="8" t="s">
        <v>75</v>
      </c>
      <c r="C56" s="9" t="s">
        <v>76</v>
      </c>
      <c r="D56" s="10" t="s">
        <v>18</v>
      </c>
      <c r="E56" s="11">
        <f>LOOKUP(D56,[1]Puntos!$A$2:$A$92,[1]Puntos!$B$2:$B$92)</f>
        <v>0</v>
      </c>
      <c r="F56" s="12">
        <v>9</v>
      </c>
      <c r="G56" s="14">
        <f>LOOKUP(F56,[1]Puntos!$A$2:$A$92,[1]Puntos!$B$2:$B$92)</f>
        <v>500</v>
      </c>
      <c r="H56" s="10" t="s">
        <v>18</v>
      </c>
      <c r="I56" s="11">
        <f>LOOKUP(H56,[1]Puntos!$A$2:$A$92,[1]Puntos!$B$2:$B$92)</f>
        <v>0</v>
      </c>
      <c r="J56" s="12" t="s">
        <v>18</v>
      </c>
      <c r="K56" s="14">
        <f>LOOKUP(J56,[1]Puntos!$A$2:$A$92,[1]Puntos!$B$2:$B$92)</f>
        <v>0</v>
      </c>
      <c r="L56" s="10" t="s">
        <v>18</v>
      </c>
      <c r="M56" s="11">
        <f>LOOKUP(L56,[1]Puntos!$A$2:$A$92,[1]Puntos!$B$2:$B$92)</f>
        <v>0</v>
      </c>
      <c r="N56" s="15">
        <f t="shared" si="0"/>
        <v>500</v>
      </c>
      <c r="O56" s="16">
        <f t="shared" si="1"/>
        <v>39</v>
      </c>
    </row>
    <row r="57" spans="1:15" x14ac:dyDescent="0.25">
      <c r="A57" s="7">
        <v>39</v>
      </c>
      <c r="B57" s="8" t="s">
        <v>77</v>
      </c>
      <c r="C57" s="9" t="s">
        <v>25</v>
      </c>
      <c r="D57" s="10" t="s">
        <v>18</v>
      </c>
      <c r="E57" s="11">
        <f>LOOKUP(D57,[1]Puntos!$A$2:$A$92,[1]Puntos!$B$2:$B$92)</f>
        <v>0</v>
      </c>
      <c r="F57" s="12">
        <v>9</v>
      </c>
      <c r="G57" s="14">
        <f>LOOKUP(F57,[1]Puntos!$A$2:$A$92,[1]Puntos!$B$2:$B$92)</f>
        <v>500</v>
      </c>
      <c r="H57" s="10" t="s">
        <v>18</v>
      </c>
      <c r="I57" s="11">
        <f>LOOKUP(H57,[1]Puntos!$A$2:$A$92,[1]Puntos!$B$2:$B$92)</f>
        <v>0</v>
      </c>
      <c r="J57" s="12" t="s">
        <v>18</v>
      </c>
      <c r="K57" s="14">
        <f>LOOKUP(J57,[1]Puntos!$A$2:$A$92,[1]Puntos!$B$2:$B$92)</f>
        <v>0</v>
      </c>
      <c r="L57" s="10" t="s">
        <v>18</v>
      </c>
      <c r="M57" s="11">
        <f>LOOKUP(L57,[1]Puntos!$A$2:$A$92,[1]Puntos!$B$2:$B$92)</f>
        <v>0</v>
      </c>
      <c r="N57" s="15">
        <f t="shared" si="0"/>
        <v>500</v>
      </c>
      <c r="O57" s="16">
        <f t="shared" si="1"/>
        <v>39</v>
      </c>
    </row>
    <row r="58" spans="1:15" x14ac:dyDescent="0.25">
      <c r="A58" s="7">
        <v>39</v>
      </c>
      <c r="B58" s="8" t="s">
        <v>78</v>
      </c>
      <c r="C58" s="9" t="s">
        <v>8</v>
      </c>
      <c r="D58" s="10" t="s">
        <v>18</v>
      </c>
      <c r="E58" s="11">
        <f>LOOKUP(D58,[1]Puntos!$A$2:$A$92,[1]Puntos!$B$2:$B$92)</f>
        <v>0</v>
      </c>
      <c r="F58" s="12" t="s">
        <v>18</v>
      </c>
      <c r="G58" s="14">
        <f>LOOKUP(F58,[1]Puntos!$A$2:$A$92,[1]Puntos!$B$2:$B$92)</f>
        <v>0</v>
      </c>
      <c r="H58" s="10">
        <v>9</v>
      </c>
      <c r="I58" s="11">
        <f>LOOKUP(H58,[1]Puntos!$A$2:$A$92,[1]Puntos!$B$2:$B$92)</f>
        <v>500</v>
      </c>
      <c r="J58" s="12" t="s">
        <v>18</v>
      </c>
      <c r="K58" s="14">
        <f>LOOKUP(J58,[1]Puntos!$A$2:$A$92,[1]Puntos!$B$2:$B$92)</f>
        <v>0</v>
      </c>
      <c r="L58" s="10" t="s">
        <v>18</v>
      </c>
      <c r="M58" s="11">
        <f>LOOKUP(L58,[1]Puntos!$A$2:$A$92,[1]Puntos!$B$2:$B$92)</f>
        <v>0</v>
      </c>
      <c r="N58" s="15">
        <f t="shared" si="0"/>
        <v>500</v>
      </c>
      <c r="O58" s="16">
        <f t="shared" si="1"/>
        <v>39</v>
      </c>
    </row>
    <row r="59" spans="1:15" x14ac:dyDescent="0.25">
      <c r="A59" s="7">
        <v>47</v>
      </c>
      <c r="B59" s="8" t="s">
        <v>79</v>
      </c>
      <c r="C59" s="9" t="s">
        <v>80</v>
      </c>
      <c r="D59" s="10">
        <v>11</v>
      </c>
      <c r="E59" s="11">
        <f>LOOKUP(D59,[1]Puntos!$A$2:$A$92,[1]Puntos!$B$2:$B$92)</f>
        <v>475</v>
      </c>
      <c r="F59" s="12" t="s">
        <v>18</v>
      </c>
      <c r="G59" s="14">
        <f>LOOKUP(F59,[1]Puntos!$A$2:$A$92,[1]Puntos!$B$2:$B$92)</f>
        <v>0</v>
      </c>
      <c r="H59" s="10" t="s">
        <v>18</v>
      </c>
      <c r="I59" s="11">
        <f>LOOKUP(H59,[1]Puntos!$A$2:$A$92,[1]Puntos!$B$2:$B$92)</f>
        <v>0</v>
      </c>
      <c r="J59" s="12" t="s">
        <v>18</v>
      </c>
      <c r="K59" s="14">
        <f>LOOKUP(J59,[1]Puntos!$A$2:$A$92,[1]Puntos!$B$2:$B$92)</f>
        <v>0</v>
      </c>
      <c r="L59" s="10" t="s">
        <v>18</v>
      </c>
      <c r="M59" s="11">
        <f>LOOKUP(L59,[1]Puntos!$A$2:$A$92,[1]Puntos!$B$2:$B$92)</f>
        <v>0</v>
      </c>
      <c r="N59" s="15">
        <f t="shared" si="0"/>
        <v>475</v>
      </c>
      <c r="O59" s="16">
        <f t="shared" si="1"/>
        <v>47</v>
      </c>
    </row>
    <row r="60" spans="1:15" x14ac:dyDescent="0.25">
      <c r="A60" s="7">
        <v>48</v>
      </c>
      <c r="B60" s="8" t="s">
        <v>81</v>
      </c>
      <c r="C60" s="9" t="s">
        <v>82</v>
      </c>
      <c r="D60" s="10" t="s">
        <v>18</v>
      </c>
      <c r="E60" s="18">
        <v>0</v>
      </c>
      <c r="F60" s="12" t="s">
        <v>18</v>
      </c>
      <c r="G60" s="19">
        <v>0</v>
      </c>
      <c r="H60" s="20" t="s">
        <v>18</v>
      </c>
      <c r="I60" s="18">
        <v>0</v>
      </c>
      <c r="J60" s="19">
        <v>13</v>
      </c>
      <c r="K60" s="19">
        <v>450</v>
      </c>
      <c r="L60" s="10" t="s">
        <v>18</v>
      </c>
      <c r="M60" s="18">
        <v>0</v>
      </c>
      <c r="N60" s="21">
        <v>450</v>
      </c>
      <c r="O60" s="16">
        <f t="shared" si="1"/>
        <v>48</v>
      </c>
    </row>
    <row r="61" spans="1:15" x14ac:dyDescent="0.25">
      <c r="A61" s="7">
        <v>49</v>
      </c>
      <c r="B61" s="8" t="s">
        <v>83</v>
      </c>
      <c r="C61" s="9" t="s">
        <v>31</v>
      </c>
      <c r="D61" s="10">
        <v>16</v>
      </c>
      <c r="E61" s="11">
        <f>LOOKUP(D61,[1]Puntos!$A$2:$A$92,[1]Puntos!$B$2:$B$92)</f>
        <v>413</v>
      </c>
      <c r="F61" s="12" t="s">
        <v>18</v>
      </c>
      <c r="G61" s="14">
        <f>LOOKUP(F61,[1]Puntos!$A$2:$A$92,[1]Puntos!$B$2:$B$92)</f>
        <v>0</v>
      </c>
      <c r="H61" s="10" t="s">
        <v>18</v>
      </c>
      <c r="I61" s="11">
        <f>LOOKUP(H61,[1]Puntos!$A$2:$A$92,[1]Puntos!$B$2:$B$92)</f>
        <v>0</v>
      </c>
      <c r="J61" s="12" t="s">
        <v>18</v>
      </c>
      <c r="K61" s="14">
        <f>LOOKUP(J61,[1]Puntos!$A$2:$A$92,[1]Puntos!$B$2:$B$92)</f>
        <v>0</v>
      </c>
      <c r="L61" s="10" t="s">
        <v>18</v>
      </c>
      <c r="M61" s="11">
        <f>LOOKUP(L61,[1]Puntos!$A$2:$A$92,[1]Puntos!$B$2:$B$92)</f>
        <v>0</v>
      </c>
      <c r="N61" s="15">
        <f t="shared" ref="N61:N103" si="3">E61+G61+I61+K61+M61</f>
        <v>413</v>
      </c>
      <c r="O61" s="16">
        <f t="shared" si="1"/>
        <v>49</v>
      </c>
    </row>
    <row r="62" spans="1:15" x14ac:dyDescent="0.25">
      <c r="A62" s="7">
        <v>49</v>
      </c>
      <c r="B62" s="8" t="s">
        <v>84</v>
      </c>
      <c r="C62" s="9" t="s">
        <v>25</v>
      </c>
      <c r="D62" s="10" t="s">
        <v>18</v>
      </c>
      <c r="E62" s="11">
        <f>LOOKUP(D62,[1]Puntos!$A$2:$A$92,[1]Puntos!$B$2:$B$92)</f>
        <v>0</v>
      </c>
      <c r="F62" s="12">
        <v>17</v>
      </c>
      <c r="G62" s="14">
        <f>LOOKUP(F62,[1]Puntos!$A$2:$A$92,[1]Puntos!$B$2:$B$92)</f>
        <v>400</v>
      </c>
      <c r="H62" s="10" t="s">
        <v>18</v>
      </c>
      <c r="I62" s="11">
        <f>LOOKUP(H62,[1]Puntos!$A$2:$A$92,[1]Puntos!$B$2:$B$92)</f>
        <v>0</v>
      </c>
      <c r="J62" s="12" t="s">
        <v>18</v>
      </c>
      <c r="K62" s="14">
        <f>LOOKUP(J62,[1]Puntos!$A$2:$A$92,[1]Puntos!$B$2:$B$92)</f>
        <v>0</v>
      </c>
      <c r="L62" s="10" t="s">
        <v>18</v>
      </c>
      <c r="M62" s="11">
        <f>LOOKUP(L62,[1]Puntos!$A$2:$A$92,[1]Puntos!$B$2:$B$92)</f>
        <v>0</v>
      </c>
      <c r="N62" s="15">
        <f t="shared" si="3"/>
        <v>400</v>
      </c>
      <c r="O62" s="22">
        <f t="shared" si="1"/>
        <v>49</v>
      </c>
    </row>
    <row r="63" spans="1:15" x14ac:dyDescent="0.25">
      <c r="A63" s="7">
        <v>49</v>
      </c>
      <c r="B63" s="8" t="s">
        <v>85</v>
      </c>
      <c r="C63" s="9" t="s">
        <v>31</v>
      </c>
      <c r="D63" s="10" t="s">
        <v>18</v>
      </c>
      <c r="E63" s="11">
        <f>LOOKUP(D63,[1]Puntos!$A$2:$A$92,[1]Puntos!$B$2:$B$92)</f>
        <v>0</v>
      </c>
      <c r="F63" s="12">
        <v>17</v>
      </c>
      <c r="G63" s="14">
        <f>LOOKUP(F63,[1]Puntos!$A$2:$A$92,[1]Puntos!$B$2:$B$92)</f>
        <v>400</v>
      </c>
      <c r="H63" s="10" t="s">
        <v>18</v>
      </c>
      <c r="I63" s="11">
        <f>LOOKUP(H63,[1]Puntos!$A$2:$A$92,[1]Puntos!$B$2:$B$92)</f>
        <v>0</v>
      </c>
      <c r="J63" s="12" t="s">
        <v>18</v>
      </c>
      <c r="K63" s="14">
        <f>LOOKUP(J63,[1]Puntos!$A$2:$A$92,[1]Puntos!$B$2:$B$92)</f>
        <v>0</v>
      </c>
      <c r="L63" s="10" t="s">
        <v>18</v>
      </c>
      <c r="M63" s="11">
        <f>LOOKUP(L63,[1]Puntos!$A$2:$A$92,[1]Puntos!$B$2:$B$92)</f>
        <v>0</v>
      </c>
      <c r="N63" s="15">
        <f t="shared" si="3"/>
        <v>400</v>
      </c>
      <c r="O63" s="22">
        <f t="shared" si="1"/>
        <v>49</v>
      </c>
    </row>
    <row r="64" spans="1:15" x14ac:dyDescent="0.25">
      <c r="A64" s="7">
        <v>49</v>
      </c>
      <c r="B64" s="8" t="s">
        <v>86</v>
      </c>
      <c r="C64" s="9" t="s">
        <v>63</v>
      </c>
      <c r="D64" s="10" t="s">
        <v>18</v>
      </c>
      <c r="E64" s="11">
        <f>LOOKUP(D64,[1]Puntos!$A$2:$A$92,[1]Puntos!$B$2:$B$92)</f>
        <v>0</v>
      </c>
      <c r="F64" s="12">
        <v>17</v>
      </c>
      <c r="G64" s="14">
        <f>LOOKUP(F64,[1]Puntos!$A$2:$A$92,[1]Puntos!$B$2:$B$92)</f>
        <v>400</v>
      </c>
      <c r="H64" s="10" t="s">
        <v>18</v>
      </c>
      <c r="I64" s="11">
        <f>LOOKUP(H64,[1]Puntos!$A$2:$A$92,[1]Puntos!$B$2:$B$92)</f>
        <v>0</v>
      </c>
      <c r="J64" s="12" t="s">
        <v>18</v>
      </c>
      <c r="K64" s="14">
        <f>LOOKUP(J64,[1]Puntos!$A$2:$A$92,[1]Puntos!$B$2:$B$92)</f>
        <v>0</v>
      </c>
      <c r="L64" s="10" t="s">
        <v>18</v>
      </c>
      <c r="M64" s="11">
        <f>LOOKUP(L64,[1]Puntos!$A$2:$A$92,[1]Puntos!$B$2:$B$92)</f>
        <v>0</v>
      </c>
      <c r="N64" s="15">
        <f t="shared" si="3"/>
        <v>400</v>
      </c>
      <c r="O64" s="22">
        <f t="shared" si="1"/>
        <v>49</v>
      </c>
    </row>
    <row r="65" spans="1:15" x14ac:dyDescent="0.25">
      <c r="A65" s="7">
        <v>49</v>
      </c>
      <c r="B65" s="8" t="s">
        <v>87</v>
      </c>
      <c r="C65" s="9" t="s">
        <v>88</v>
      </c>
      <c r="D65" s="10" t="s">
        <v>18</v>
      </c>
      <c r="E65" s="11">
        <f>LOOKUP(D65,[1]Puntos!$A$2:$A$92,[1]Puntos!$B$2:$B$92)</f>
        <v>0</v>
      </c>
      <c r="F65" s="12">
        <v>17</v>
      </c>
      <c r="G65" s="14">
        <f>LOOKUP(F65,[1]Puntos!$A$2:$A$92,[1]Puntos!$B$2:$B$92)</f>
        <v>400</v>
      </c>
      <c r="H65" s="10" t="s">
        <v>18</v>
      </c>
      <c r="I65" s="11">
        <f>LOOKUP(H65,[1]Puntos!$A$2:$A$92,[1]Puntos!$B$2:$B$92)</f>
        <v>0</v>
      </c>
      <c r="J65" s="12" t="s">
        <v>18</v>
      </c>
      <c r="K65" s="14">
        <f>LOOKUP(J65,[1]Puntos!$A$2:$A$92,[1]Puntos!$B$2:$B$92)</f>
        <v>0</v>
      </c>
      <c r="L65" s="10" t="s">
        <v>18</v>
      </c>
      <c r="M65" s="11">
        <f>LOOKUP(L65,[1]Puntos!$A$2:$A$92,[1]Puntos!$B$2:$B$92)</f>
        <v>0</v>
      </c>
      <c r="N65" s="15">
        <f t="shared" si="3"/>
        <v>400</v>
      </c>
      <c r="O65" s="22">
        <f t="shared" si="1"/>
        <v>49</v>
      </c>
    </row>
    <row r="66" spans="1:15" x14ac:dyDescent="0.25">
      <c r="A66" s="7">
        <v>49</v>
      </c>
      <c r="B66" s="8" t="s">
        <v>89</v>
      </c>
      <c r="C66" s="9" t="s">
        <v>88</v>
      </c>
      <c r="D66" s="10" t="s">
        <v>18</v>
      </c>
      <c r="E66" s="11">
        <f>LOOKUP(D66,[1]Puntos!$A$2:$A$92,[1]Puntos!$B$2:$B$92)</f>
        <v>0</v>
      </c>
      <c r="F66" s="12">
        <v>17</v>
      </c>
      <c r="G66" s="14">
        <f>LOOKUP(F66,[1]Puntos!$A$2:$A$92,[1]Puntos!$B$2:$B$92)</f>
        <v>400</v>
      </c>
      <c r="H66" s="10" t="s">
        <v>18</v>
      </c>
      <c r="I66" s="11">
        <f>LOOKUP(H66,[1]Puntos!$A$2:$A$92,[1]Puntos!$B$2:$B$92)</f>
        <v>0</v>
      </c>
      <c r="J66" s="12" t="s">
        <v>18</v>
      </c>
      <c r="K66" s="14">
        <f>LOOKUP(J66,[1]Puntos!$A$2:$A$92,[1]Puntos!$B$2:$B$92)</f>
        <v>0</v>
      </c>
      <c r="L66" s="10" t="s">
        <v>18</v>
      </c>
      <c r="M66" s="11">
        <f>LOOKUP(L66,[1]Puntos!$A$2:$A$92,[1]Puntos!$B$2:$B$92)</f>
        <v>0</v>
      </c>
      <c r="N66" s="15">
        <f t="shared" si="3"/>
        <v>400</v>
      </c>
      <c r="O66" s="22">
        <f t="shared" si="1"/>
        <v>49</v>
      </c>
    </row>
    <row r="67" spans="1:15" x14ac:dyDescent="0.25">
      <c r="A67" s="7">
        <v>49</v>
      </c>
      <c r="B67" s="8" t="s">
        <v>90</v>
      </c>
      <c r="C67" s="9" t="s">
        <v>25</v>
      </c>
      <c r="D67" s="10" t="s">
        <v>18</v>
      </c>
      <c r="E67" s="11">
        <f>LOOKUP(D67,[1]Puntos!$A$2:$A$92,[1]Puntos!$B$2:$B$92)</f>
        <v>0</v>
      </c>
      <c r="F67" s="12">
        <v>17</v>
      </c>
      <c r="G67" s="14">
        <f>LOOKUP(F67,[1]Puntos!$A$2:$A$92,[1]Puntos!$B$2:$B$92)</f>
        <v>400</v>
      </c>
      <c r="H67" s="10" t="s">
        <v>18</v>
      </c>
      <c r="I67" s="11">
        <f>LOOKUP(H67,[1]Puntos!$A$2:$A$92,[1]Puntos!$B$2:$B$92)</f>
        <v>0</v>
      </c>
      <c r="J67" s="12" t="s">
        <v>18</v>
      </c>
      <c r="K67" s="14">
        <f>LOOKUP(J67,[1]Puntos!$A$2:$A$92,[1]Puntos!$B$2:$B$92)</f>
        <v>0</v>
      </c>
      <c r="L67" s="10" t="s">
        <v>18</v>
      </c>
      <c r="M67" s="11">
        <f>LOOKUP(L67,[1]Puntos!$A$2:$A$92,[1]Puntos!$B$2:$B$92)</f>
        <v>0</v>
      </c>
      <c r="N67" s="15">
        <f t="shared" si="3"/>
        <v>400</v>
      </c>
      <c r="O67" s="22">
        <f t="shared" si="1"/>
        <v>49</v>
      </c>
    </row>
    <row r="68" spans="1:15" x14ac:dyDescent="0.25">
      <c r="A68" s="7">
        <v>49</v>
      </c>
      <c r="B68" s="8" t="s">
        <v>91</v>
      </c>
      <c r="C68" s="9" t="s">
        <v>92</v>
      </c>
      <c r="D68" s="10" t="s">
        <v>18</v>
      </c>
      <c r="E68" s="11">
        <f>LOOKUP(D68,[1]Puntos!$A$2:$A$92,[1]Puntos!$B$2:$B$92)</f>
        <v>0</v>
      </c>
      <c r="F68" s="12">
        <v>17</v>
      </c>
      <c r="G68" s="14">
        <f>LOOKUP(F68,[1]Puntos!$A$2:$A$92,[1]Puntos!$B$2:$B$92)</f>
        <v>400</v>
      </c>
      <c r="H68" s="10" t="s">
        <v>18</v>
      </c>
      <c r="I68" s="11">
        <f>LOOKUP(H68,[1]Puntos!$A$2:$A$92,[1]Puntos!$B$2:$B$92)</f>
        <v>0</v>
      </c>
      <c r="J68" s="12" t="s">
        <v>18</v>
      </c>
      <c r="K68" s="14">
        <f>LOOKUP(J68,[1]Puntos!$A$2:$A$92,[1]Puntos!$B$2:$B$92)</f>
        <v>0</v>
      </c>
      <c r="L68" s="10" t="s">
        <v>18</v>
      </c>
      <c r="M68" s="11">
        <f>LOOKUP(L68,[1]Puntos!$A$2:$A$92,[1]Puntos!$B$2:$B$92)</f>
        <v>0</v>
      </c>
      <c r="N68" s="15">
        <f t="shared" si="3"/>
        <v>400</v>
      </c>
      <c r="O68" s="22">
        <f t="shared" si="1"/>
        <v>49</v>
      </c>
    </row>
    <row r="69" spans="1:15" x14ac:dyDescent="0.25">
      <c r="A69" s="7">
        <v>49</v>
      </c>
      <c r="B69" s="8" t="s">
        <v>93</v>
      </c>
      <c r="C69" s="9" t="s">
        <v>8</v>
      </c>
      <c r="D69" s="10" t="s">
        <v>18</v>
      </c>
      <c r="E69" s="11">
        <f>LOOKUP(D69,[1]Puntos!$A$2:$A$92,[1]Puntos!$B$2:$B$92)</f>
        <v>0</v>
      </c>
      <c r="F69" s="12" t="s">
        <v>18</v>
      </c>
      <c r="G69" s="14">
        <f>LOOKUP(F69,[1]Puntos!$A$2:$A$92,[1]Puntos!$B$2:$B$92)</f>
        <v>0</v>
      </c>
      <c r="H69" s="10">
        <v>17</v>
      </c>
      <c r="I69" s="11">
        <f>LOOKUP(H69,[1]Puntos!$A$2:$A$92,[1]Puntos!$B$2:$B$92)</f>
        <v>400</v>
      </c>
      <c r="J69" s="12" t="s">
        <v>18</v>
      </c>
      <c r="K69" s="14">
        <f>LOOKUP(J69,[1]Puntos!$A$2:$A$92,[1]Puntos!$B$2:$B$92)</f>
        <v>0</v>
      </c>
      <c r="L69" s="10" t="s">
        <v>18</v>
      </c>
      <c r="M69" s="11">
        <f>LOOKUP(L69,[1]Puntos!$A$2:$A$92,[1]Puntos!$B$2:$B$92)</f>
        <v>0</v>
      </c>
      <c r="N69" s="15">
        <f t="shared" si="3"/>
        <v>400</v>
      </c>
      <c r="O69" s="22">
        <f t="shared" si="1"/>
        <v>49</v>
      </c>
    </row>
    <row r="70" spans="1:15" x14ac:dyDescent="0.25">
      <c r="A70" s="7">
        <v>49</v>
      </c>
      <c r="B70" s="8" t="s">
        <v>94</v>
      </c>
      <c r="C70" s="9" t="s">
        <v>8</v>
      </c>
      <c r="D70" s="10" t="s">
        <v>18</v>
      </c>
      <c r="E70" s="11">
        <f>LOOKUP(D70,[1]Puntos!$A$2:$A$92,[1]Puntos!$B$2:$B$92)</f>
        <v>0</v>
      </c>
      <c r="F70" s="12" t="s">
        <v>18</v>
      </c>
      <c r="G70" s="14">
        <f>LOOKUP(F70,[1]Puntos!$A$2:$A$92,[1]Puntos!$B$2:$B$92)</f>
        <v>0</v>
      </c>
      <c r="H70" s="10">
        <v>17</v>
      </c>
      <c r="I70" s="11">
        <f>LOOKUP(H70,[1]Puntos!$A$2:$A$92,[1]Puntos!$B$2:$B$92)</f>
        <v>400</v>
      </c>
      <c r="J70" s="12" t="s">
        <v>18</v>
      </c>
      <c r="K70" s="14">
        <f>LOOKUP(J70,[1]Puntos!$A$2:$A$92,[1]Puntos!$B$2:$B$92)</f>
        <v>0</v>
      </c>
      <c r="L70" s="10" t="s">
        <v>18</v>
      </c>
      <c r="M70" s="11">
        <f>LOOKUP(L70,[1]Puntos!$A$2:$A$92,[1]Puntos!$B$2:$B$92)</f>
        <v>0</v>
      </c>
      <c r="N70" s="15">
        <f t="shared" si="3"/>
        <v>400</v>
      </c>
      <c r="O70" s="22">
        <f t="shared" si="1"/>
        <v>49</v>
      </c>
    </row>
    <row r="71" spans="1:15" x14ac:dyDescent="0.25">
      <c r="A71" s="7">
        <v>49</v>
      </c>
      <c r="B71" s="8" t="s">
        <v>95</v>
      </c>
      <c r="C71" s="9" t="s">
        <v>27</v>
      </c>
      <c r="D71" s="10" t="s">
        <v>18</v>
      </c>
      <c r="E71" s="11">
        <f>LOOKUP(D71,[1]Puntos!$A$2:$A$92,[1]Puntos!$B$2:$B$92)</f>
        <v>0</v>
      </c>
      <c r="F71" s="12" t="s">
        <v>18</v>
      </c>
      <c r="G71" s="14">
        <f>LOOKUP(F71,[1]Puntos!$A$2:$A$92,[1]Puntos!$B$2:$B$92)</f>
        <v>0</v>
      </c>
      <c r="H71" s="10">
        <v>17</v>
      </c>
      <c r="I71" s="11">
        <f>LOOKUP(H71,[1]Puntos!$A$2:$A$92,[1]Puntos!$B$2:$B$92)</f>
        <v>400</v>
      </c>
      <c r="J71" s="12" t="s">
        <v>18</v>
      </c>
      <c r="K71" s="14">
        <f>LOOKUP(J71,[1]Puntos!$A$2:$A$92,[1]Puntos!$B$2:$B$92)</f>
        <v>0</v>
      </c>
      <c r="L71" s="10" t="s">
        <v>18</v>
      </c>
      <c r="M71" s="11">
        <f>LOOKUP(L71,[1]Puntos!$A$2:$A$92,[1]Puntos!$B$2:$B$92)</f>
        <v>0</v>
      </c>
      <c r="N71" s="15">
        <f t="shared" si="3"/>
        <v>400</v>
      </c>
      <c r="O71" s="22">
        <f t="shared" si="1"/>
        <v>49</v>
      </c>
    </row>
    <row r="72" spans="1:15" x14ac:dyDescent="0.25">
      <c r="A72" s="7">
        <v>49</v>
      </c>
      <c r="B72" s="8" t="s">
        <v>96</v>
      </c>
      <c r="C72" s="9" t="s">
        <v>8</v>
      </c>
      <c r="D72" s="10" t="s">
        <v>18</v>
      </c>
      <c r="E72" s="11">
        <f>LOOKUP(D72,[1]Puntos!$A$2:$A$92,[1]Puntos!$B$2:$B$92)</f>
        <v>0</v>
      </c>
      <c r="F72" s="12" t="s">
        <v>18</v>
      </c>
      <c r="G72" s="14">
        <f>LOOKUP(F72,[1]Puntos!$A$2:$A$92,[1]Puntos!$B$2:$B$92)</f>
        <v>0</v>
      </c>
      <c r="H72" s="10">
        <v>17</v>
      </c>
      <c r="I72" s="11">
        <f>LOOKUP(H72,[1]Puntos!$A$2:$A$92,[1]Puntos!$B$2:$B$92)</f>
        <v>400</v>
      </c>
      <c r="J72" s="12" t="s">
        <v>18</v>
      </c>
      <c r="K72" s="14">
        <f>LOOKUP(J72,[1]Puntos!$A$2:$A$92,[1]Puntos!$B$2:$B$92)</f>
        <v>0</v>
      </c>
      <c r="L72" s="10" t="s">
        <v>18</v>
      </c>
      <c r="M72" s="11">
        <f>LOOKUP(L72,[1]Puntos!$A$2:$A$92,[1]Puntos!$B$2:$B$92)</f>
        <v>0</v>
      </c>
      <c r="N72" s="15">
        <f t="shared" si="3"/>
        <v>400</v>
      </c>
      <c r="O72" s="22">
        <f t="shared" si="1"/>
        <v>49</v>
      </c>
    </row>
    <row r="73" spans="1:15" x14ac:dyDescent="0.25">
      <c r="A73" s="7">
        <v>61</v>
      </c>
      <c r="B73" s="8" t="s">
        <v>97</v>
      </c>
      <c r="C73" s="9" t="s">
        <v>27</v>
      </c>
      <c r="D73" s="10" t="s">
        <v>18</v>
      </c>
      <c r="E73" s="11">
        <f>LOOKUP(D73,[1]Puntos!$A$2:$A$92,[1]Puntos!$B$2:$B$92)</f>
        <v>0</v>
      </c>
      <c r="F73" s="12" t="s">
        <v>18</v>
      </c>
      <c r="G73" s="14">
        <f>LOOKUP(F73,[1]Puntos!$A$2:$A$92,[1]Puntos!$B$2:$B$92)</f>
        <v>0</v>
      </c>
      <c r="H73" s="10">
        <v>17</v>
      </c>
      <c r="I73" s="11">
        <f>LOOKUP(H73,[1]Puntos!$A$2:$A$92,[1]Puntos!$B$2:$B$92)</f>
        <v>400</v>
      </c>
      <c r="J73" s="12" t="s">
        <v>18</v>
      </c>
      <c r="K73" s="14">
        <f>LOOKUP(J73,[1]Puntos!$A$2:$A$92,[1]Puntos!$B$2:$B$92)</f>
        <v>0</v>
      </c>
      <c r="L73" s="10" t="s">
        <v>18</v>
      </c>
      <c r="M73" s="11">
        <f>LOOKUP(L73,[1]Puntos!$A$2:$A$92,[1]Puntos!$B$2:$B$92)</f>
        <v>0</v>
      </c>
      <c r="N73" s="15">
        <f t="shared" si="3"/>
        <v>400</v>
      </c>
      <c r="O73" s="22">
        <f t="shared" si="1"/>
        <v>61</v>
      </c>
    </row>
    <row r="74" spans="1:15" x14ac:dyDescent="0.25">
      <c r="A74" s="7">
        <v>61</v>
      </c>
      <c r="B74" s="8" t="s">
        <v>98</v>
      </c>
      <c r="C74" s="9" t="s">
        <v>1</v>
      </c>
      <c r="D74" s="10">
        <v>19</v>
      </c>
      <c r="E74" s="11">
        <f>LOOKUP(D74,[1]Puntos!$A$2:$A$92,[1]Puntos!$B$2:$B$92)</f>
        <v>390</v>
      </c>
      <c r="F74" s="12" t="s">
        <v>18</v>
      </c>
      <c r="G74" s="14">
        <f>LOOKUP(F74,[1]Puntos!$A$2:$A$92,[1]Puntos!$B$2:$B$92)</f>
        <v>0</v>
      </c>
      <c r="H74" s="10" t="s">
        <v>18</v>
      </c>
      <c r="I74" s="11">
        <f>LOOKUP(H74,[1]Puntos!$A$2:$A$92,[1]Puntos!$B$2:$B$92)</f>
        <v>0</v>
      </c>
      <c r="J74" s="12" t="s">
        <v>18</v>
      </c>
      <c r="K74" s="14">
        <f>LOOKUP(J74,[1]Puntos!$A$2:$A$92,[1]Puntos!$B$2:$B$92)</f>
        <v>0</v>
      </c>
      <c r="L74" s="10" t="s">
        <v>18</v>
      </c>
      <c r="M74" s="11">
        <f>LOOKUP(L74,[1]Puntos!$A$2:$A$92,[1]Puntos!$B$2:$B$92)</f>
        <v>0</v>
      </c>
      <c r="N74" s="15">
        <f t="shared" si="3"/>
        <v>390</v>
      </c>
      <c r="O74" s="22">
        <f t="shared" si="1"/>
        <v>61</v>
      </c>
    </row>
    <row r="75" spans="1:15" x14ac:dyDescent="0.25">
      <c r="A75" s="7">
        <v>61</v>
      </c>
      <c r="B75" s="8" t="s">
        <v>99</v>
      </c>
      <c r="C75" s="9" t="s">
        <v>69</v>
      </c>
      <c r="D75" s="10">
        <v>19</v>
      </c>
      <c r="E75" s="11">
        <f>LOOKUP(D75,[1]Puntos!$A$2:$A$92,[1]Puntos!$B$2:$B$92)</f>
        <v>390</v>
      </c>
      <c r="F75" s="12" t="s">
        <v>18</v>
      </c>
      <c r="G75" s="14">
        <f>LOOKUP(F75,[1]Puntos!$A$2:$A$92,[1]Puntos!$B$2:$B$92)</f>
        <v>0</v>
      </c>
      <c r="H75" s="10" t="s">
        <v>18</v>
      </c>
      <c r="I75" s="11">
        <f>LOOKUP(H75,[1]Puntos!$A$2:$A$92,[1]Puntos!$B$2:$B$92)</f>
        <v>0</v>
      </c>
      <c r="J75" s="12" t="s">
        <v>18</v>
      </c>
      <c r="K75" s="14">
        <f>LOOKUP(J75,[1]Puntos!$A$2:$A$92,[1]Puntos!$B$2:$B$92)</f>
        <v>0</v>
      </c>
      <c r="L75" s="10" t="s">
        <v>18</v>
      </c>
      <c r="M75" s="11">
        <f>LOOKUP(L75,[1]Puntos!$A$2:$A$92,[1]Puntos!$B$2:$B$92)</f>
        <v>0</v>
      </c>
      <c r="N75" s="15">
        <f t="shared" si="3"/>
        <v>390</v>
      </c>
      <c r="O75" s="22">
        <f t="shared" si="1"/>
        <v>61</v>
      </c>
    </row>
    <row r="76" spans="1:15" x14ac:dyDescent="0.25">
      <c r="A76" s="7">
        <v>64</v>
      </c>
      <c r="B76" s="8" t="s">
        <v>100</v>
      </c>
      <c r="C76" s="9" t="s">
        <v>1</v>
      </c>
      <c r="D76" s="10">
        <v>19</v>
      </c>
      <c r="E76" s="11">
        <f>LOOKUP(D76,[1]Puntos!$A$2:$A$92,[1]Puntos!$B$2:$B$92)</f>
        <v>390</v>
      </c>
      <c r="F76" s="12" t="s">
        <v>18</v>
      </c>
      <c r="G76" s="14">
        <f>LOOKUP(F76,[1]Puntos!$A$2:$A$92,[1]Puntos!$B$2:$B$92)</f>
        <v>0</v>
      </c>
      <c r="H76" s="10" t="s">
        <v>18</v>
      </c>
      <c r="I76" s="11">
        <f>LOOKUP(H76,[1]Puntos!$A$2:$A$92,[1]Puntos!$B$2:$B$92)</f>
        <v>0</v>
      </c>
      <c r="J76" s="12" t="s">
        <v>18</v>
      </c>
      <c r="K76" s="14">
        <f>LOOKUP(J76,[1]Puntos!$A$2:$A$92,[1]Puntos!$B$2:$B$92)</f>
        <v>0</v>
      </c>
      <c r="L76" s="10" t="s">
        <v>18</v>
      </c>
      <c r="M76" s="11">
        <f>LOOKUP(L76,[1]Puntos!$A$2:$A$92,[1]Puntos!$B$2:$B$92)</f>
        <v>0</v>
      </c>
      <c r="N76" s="15">
        <f t="shared" si="3"/>
        <v>390</v>
      </c>
      <c r="O76" s="22">
        <f t="shared" si="1"/>
        <v>64</v>
      </c>
    </row>
    <row r="77" spans="1:15" x14ac:dyDescent="0.25">
      <c r="A77" s="7">
        <v>64</v>
      </c>
      <c r="B77" s="8" t="s">
        <v>101</v>
      </c>
      <c r="C77" s="9" t="s">
        <v>25</v>
      </c>
      <c r="D77" s="10" t="s">
        <v>18</v>
      </c>
      <c r="E77" s="11">
        <f>LOOKUP(D77,[1]Puntos!$A$2:$A$92,[1]Puntos!$B$2:$B$92)</f>
        <v>0</v>
      </c>
      <c r="F77" s="12">
        <v>25</v>
      </c>
      <c r="G77" s="14">
        <f>LOOKUP(F77,[1]Puntos!$A$2:$A$92,[1]Puntos!$B$2:$B$92)</f>
        <v>360</v>
      </c>
      <c r="H77" s="10" t="s">
        <v>18</v>
      </c>
      <c r="I77" s="11">
        <f>LOOKUP(H77,[1]Puntos!$A$2:$A$92,[1]Puntos!$B$2:$B$92)</f>
        <v>0</v>
      </c>
      <c r="J77" s="12" t="s">
        <v>18</v>
      </c>
      <c r="K77" s="14">
        <f>LOOKUP(J77,[1]Puntos!$A$2:$A$92,[1]Puntos!$B$2:$B$92)</f>
        <v>0</v>
      </c>
      <c r="L77" s="10" t="s">
        <v>18</v>
      </c>
      <c r="M77" s="11">
        <f>LOOKUP(L77,[1]Puntos!$A$2:$A$92,[1]Puntos!$B$2:$B$92)</f>
        <v>0</v>
      </c>
      <c r="N77" s="15">
        <f t="shared" si="3"/>
        <v>360</v>
      </c>
      <c r="O77" s="22">
        <f t="shared" ref="O77:O101" si="4">A77</f>
        <v>64</v>
      </c>
    </row>
    <row r="78" spans="1:15" x14ac:dyDescent="0.25">
      <c r="A78" s="7">
        <v>64</v>
      </c>
      <c r="B78" s="8" t="s">
        <v>102</v>
      </c>
      <c r="C78" s="9" t="s">
        <v>25</v>
      </c>
      <c r="D78" s="10" t="s">
        <v>18</v>
      </c>
      <c r="E78" s="11">
        <f>LOOKUP(D78,[1]Puntos!$A$2:$A$92,[1]Puntos!$B$2:$B$92)</f>
        <v>0</v>
      </c>
      <c r="F78" s="12">
        <v>25</v>
      </c>
      <c r="G78" s="14">
        <f>LOOKUP(F78,[1]Puntos!$A$2:$A$92,[1]Puntos!$B$2:$B$92)</f>
        <v>360</v>
      </c>
      <c r="H78" s="10" t="s">
        <v>18</v>
      </c>
      <c r="I78" s="11">
        <f>LOOKUP(H78,[1]Puntos!$A$2:$A$92,[1]Puntos!$B$2:$B$92)</f>
        <v>0</v>
      </c>
      <c r="J78" s="12" t="s">
        <v>18</v>
      </c>
      <c r="K78" s="14">
        <f>LOOKUP(J78,[1]Puntos!$A$2:$A$92,[1]Puntos!$B$2:$B$92)</f>
        <v>0</v>
      </c>
      <c r="L78" s="10" t="s">
        <v>18</v>
      </c>
      <c r="M78" s="11">
        <f>LOOKUP(L78,[1]Puntos!$A$2:$A$92,[1]Puntos!$B$2:$B$92)</f>
        <v>0</v>
      </c>
      <c r="N78" s="15">
        <f t="shared" si="3"/>
        <v>360</v>
      </c>
      <c r="O78" s="22">
        <f t="shared" si="4"/>
        <v>64</v>
      </c>
    </row>
    <row r="79" spans="1:15" x14ac:dyDescent="0.25">
      <c r="A79" s="7">
        <v>64</v>
      </c>
      <c r="B79" s="8" t="s">
        <v>103</v>
      </c>
      <c r="C79" s="9" t="s">
        <v>92</v>
      </c>
      <c r="D79" s="10" t="s">
        <v>18</v>
      </c>
      <c r="E79" s="11">
        <f>LOOKUP(D79,[1]Puntos!$A$2:$A$92,[1]Puntos!$B$2:$B$92)</f>
        <v>0</v>
      </c>
      <c r="F79" s="12">
        <v>25</v>
      </c>
      <c r="G79" s="14">
        <f>LOOKUP(F79,[1]Puntos!$A$2:$A$92,[1]Puntos!$B$2:$B$92)</f>
        <v>360</v>
      </c>
      <c r="H79" s="10" t="s">
        <v>18</v>
      </c>
      <c r="I79" s="11">
        <f>LOOKUP(H79,[1]Puntos!$A$2:$A$92,[1]Puntos!$B$2:$B$92)</f>
        <v>0</v>
      </c>
      <c r="J79" s="12" t="s">
        <v>18</v>
      </c>
      <c r="K79" s="14">
        <f>LOOKUP(J79,[1]Puntos!$A$2:$A$92,[1]Puntos!$B$2:$B$92)</f>
        <v>0</v>
      </c>
      <c r="L79" s="10" t="s">
        <v>18</v>
      </c>
      <c r="M79" s="11">
        <f>LOOKUP(L79,[1]Puntos!$A$2:$A$92,[1]Puntos!$B$2:$B$92)</f>
        <v>0</v>
      </c>
      <c r="N79" s="15">
        <f t="shared" si="3"/>
        <v>360</v>
      </c>
      <c r="O79" s="22">
        <f t="shared" si="4"/>
        <v>64</v>
      </c>
    </row>
    <row r="80" spans="1:15" x14ac:dyDescent="0.25">
      <c r="A80" s="7">
        <v>64</v>
      </c>
      <c r="B80" s="8" t="s">
        <v>104</v>
      </c>
      <c r="C80" s="9" t="s">
        <v>88</v>
      </c>
      <c r="D80" s="10" t="s">
        <v>18</v>
      </c>
      <c r="E80" s="11">
        <f>LOOKUP(D80,[1]Puntos!$A$2:$A$92,[1]Puntos!$B$2:$B$92)</f>
        <v>0</v>
      </c>
      <c r="F80" s="12">
        <v>25</v>
      </c>
      <c r="G80" s="14">
        <f>LOOKUP(F80,[1]Puntos!$A$2:$A$92,[1]Puntos!$B$2:$B$92)</f>
        <v>360</v>
      </c>
      <c r="H80" s="10" t="s">
        <v>18</v>
      </c>
      <c r="I80" s="11">
        <f>LOOKUP(H80,[1]Puntos!$A$2:$A$92,[1]Puntos!$B$2:$B$92)</f>
        <v>0</v>
      </c>
      <c r="J80" s="12" t="s">
        <v>18</v>
      </c>
      <c r="K80" s="14">
        <f>LOOKUP(J80,[1]Puntos!$A$2:$A$92,[1]Puntos!$B$2:$B$92)</f>
        <v>0</v>
      </c>
      <c r="L80" s="10" t="s">
        <v>18</v>
      </c>
      <c r="M80" s="11">
        <f>LOOKUP(L80,[1]Puntos!$A$2:$A$92,[1]Puntos!$B$2:$B$92)</f>
        <v>0</v>
      </c>
      <c r="N80" s="15">
        <f t="shared" si="3"/>
        <v>360</v>
      </c>
      <c r="O80" s="22">
        <f t="shared" si="4"/>
        <v>64</v>
      </c>
    </row>
    <row r="81" spans="1:15" x14ac:dyDescent="0.25">
      <c r="A81" s="7">
        <v>64</v>
      </c>
      <c r="B81" s="8" t="s">
        <v>105</v>
      </c>
      <c r="C81" s="9" t="s">
        <v>25</v>
      </c>
      <c r="D81" s="10" t="s">
        <v>18</v>
      </c>
      <c r="E81" s="11">
        <f>LOOKUP(D81,[1]Puntos!$A$2:$A$92,[1]Puntos!$B$2:$B$92)</f>
        <v>0</v>
      </c>
      <c r="F81" s="12">
        <v>25</v>
      </c>
      <c r="G81" s="14">
        <f>LOOKUP(F81,[1]Puntos!$A$2:$A$92,[1]Puntos!$B$2:$B$92)</f>
        <v>360</v>
      </c>
      <c r="H81" s="10" t="s">
        <v>18</v>
      </c>
      <c r="I81" s="11">
        <f>LOOKUP(H81,[1]Puntos!$A$2:$A$92,[1]Puntos!$B$2:$B$92)</f>
        <v>0</v>
      </c>
      <c r="J81" s="12" t="s">
        <v>18</v>
      </c>
      <c r="K81" s="14">
        <f>LOOKUP(J81,[1]Puntos!$A$2:$A$92,[1]Puntos!$B$2:$B$92)</f>
        <v>0</v>
      </c>
      <c r="L81" s="10" t="s">
        <v>18</v>
      </c>
      <c r="M81" s="11">
        <f>LOOKUP(L81,[1]Puntos!$A$2:$A$92,[1]Puntos!$B$2:$B$92)</f>
        <v>0</v>
      </c>
      <c r="N81" s="15">
        <f t="shared" si="3"/>
        <v>360</v>
      </c>
      <c r="O81" s="22">
        <f t="shared" si="4"/>
        <v>64</v>
      </c>
    </row>
    <row r="82" spans="1:15" x14ac:dyDescent="0.25">
      <c r="A82" s="7">
        <v>64</v>
      </c>
      <c r="B82" s="8" t="s">
        <v>106</v>
      </c>
      <c r="C82" s="9" t="s">
        <v>25</v>
      </c>
      <c r="D82" s="10" t="s">
        <v>18</v>
      </c>
      <c r="E82" s="11">
        <f>LOOKUP(D82,[1]Puntos!$A$2:$A$92,[1]Puntos!$B$2:$B$92)</f>
        <v>0</v>
      </c>
      <c r="F82" s="12">
        <v>25</v>
      </c>
      <c r="G82" s="14">
        <f>LOOKUP(F82,[1]Puntos!$A$2:$A$92,[1]Puntos!$B$2:$B$92)</f>
        <v>360</v>
      </c>
      <c r="H82" s="10" t="s">
        <v>18</v>
      </c>
      <c r="I82" s="11">
        <f>LOOKUP(H82,[1]Puntos!$A$2:$A$92,[1]Puntos!$B$2:$B$92)</f>
        <v>0</v>
      </c>
      <c r="J82" s="12" t="s">
        <v>18</v>
      </c>
      <c r="K82" s="14">
        <f>LOOKUP(J82,[1]Puntos!$A$2:$A$92,[1]Puntos!$B$2:$B$92)</f>
        <v>0</v>
      </c>
      <c r="L82" s="10" t="s">
        <v>18</v>
      </c>
      <c r="M82" s="11">
        <f>LOOKUP(L82,[1]Puntos!$A$2:$A$92,[1]Puntos!$B$2:$B$92)</f>
        <v>0</v>
      </c>
      <c r="N82" s="15">
        <f t="shared" si="3"/>
        <v>360</v>
      </c>
      <c r="O82" s="22">
        <f t="shared" si="4"/>
        <v>64</v>
      </c>
    </row>
    <row r="83" spans="1:15" x14ac:dyDescent="0.25">
      <c r="A83" s="7">
        <v>64</v>
      </c>
      <c r="B83" s="8" t="s">
        <v>107</v>
      </c>
      <c r="C83" s="9" t="s">
        <v>10</v>
      </c>
      <c r="D83" s="10" t="s">
        <v>18</v>
      </c>
      <c r="E83" s="11">
        <f>LOOKUP(D83,[1]Puntos!$A$2:$A$92,[1]Puntos!$B$2:$B$92)</f>
        <v>0</v>
      </c>
      <c r="F83" s="12" t="s">
        <v>18</v>
      </c>
      <c r="G83" s="14">
        <f>LOOKUP(F83,[1]Puntos!$A$2:$A$92,[1]Puntos!$B$2:$B$92)</f>
        <v>0</v>
      </c>
      <c r="H83" s="10">
        <v>25</v>
      </c>
      <c r="I83" s="11">
        <f>LOOKUP(H83,[1]Puntos!$A$2:$A$92,[1]Puntos!$B$2:$B$92)</f>
        <v>360</v>
      </c>
      <c r="J83" s="12" t="s">
        <v>18</v>
      </c>
      <c r="K83" s="14">
        <f>LOOKUP(J83,[1]Puntos!$A$2:$A$92,[1]Puntos!$B$2:$B$92)</f>
        <v>0</v>
      </c>
      <c r="L83" s="10" t="s">
        <v>18</v>
      </c>
      <c r="M83" s="11">
        <f>LOOKUP(L83,[1]Puntos!$A$2:$A$92,[1]Puntos!$B$2:$B$92)</f>
        <v>0</v>
      </c>
      <c r="N83" s="15">
        <f t="shared" si="3"/>
        <v>360</v>
      </c>
      <c r="O83" s="22">
        <f t="shared" si="4"/>
        <v>64</v>
      </c>
    </row>
    <row r="84" spans="1:15" x14ac:dyDescent="0.25">
      <c r="A84" s="7">
        <v>64</v>
      </c>
      <c r="B84" s="8" t="s">
        <v>108</v>
      </c>
      <c r="C84" s="9" t="s">
        <v>8</v>
      </c>
      <c r="D84" s="10" t="s">
        <v>18</v>
      </c>
      <c r="E84" s="11">
        <f>LOOKUP(D84,[1]Puntos!$A$2:$A$92,[1]Puntos!$B$2:$B$92)</f>
        <v>0</v>
      </c>
      <c r="F84" s="12" t="s">
        <v>18</v>
      </c>
      <c r="G84" s="14">
        <f>LOOKUP(F84,[1]Puntos!$A$2:$A$92,[1]Puntos!$B$2:$B$92)</f>
        <v>0</v>
      </c>
      <c r="H84" s="10">
        <v>25</v>
      </c>
      <c r="I84" s="11">
        <f>LOOKUP(H84,[1]Puntos!$A$2:$A$92,[1]Puntos!$B$2:$B$92)</f>
        <v>360</v>
      </c>
      <c r="J84" s="12" t="s">
        <v>18</v>
      </c>
      <c r="K84" s="14">
        <f>LOOKUP(J84,[1]Puntos!$A$2:$A$92,[1]Puntos!$B$2:$B$92)</f>
        <v>0</v>
      </c>
      <c r="L84" s="10" t="s">
        <v>18</v>
      </c>
      <c r="M84" s="11">
        <f>LOOKUP(L84,[1]Puntos!$A$2:$A$92,[1]Puntos!$B$2:$B$92)</f>
        <v>0</v>
      </c>
      <c r="N84" s="15">
        <f t="shared" si="3"/>
        <v>360</v>
      </c>
      <c r="O84" s="22">
        <f t="shared" si="4"/>
        <v>64</v>
      </c>
    </row>
    <row r="85" spans="1:15" x14ac:dyDescent="0.25">
      <c r="A85" s="7">
        <v>73</v>
      </c>
      <c r="B85" s="8" t="s">
        <v>109</v>
      </c>
      <c r="C85" s="9" t="s">
        <v>8</v>
      </c>
      <c r="D85" s="10" t="s">
        <v>18</v>
      </c>
      <c r="E85" s="11">
        <f>LOOKUP(D85,[1]Puntos!$A$2:$A$92,[1]Puntos!$B$2:$B$92)</f>
        <v>0</v>
      </c>
      <c r="F85" s="12" t="s">
        <v>18</v>
      </c>
      <c r="G85" s="14">
        <f>LOOKUP(F85,[1]Puntos!$A$2:$A$92,[1]Puntos!$B$2:$B$92)</f>
        <v>0</v>
      </c>
      <c r="H85" s="10">
        <v>25</v>
      </c>
      <c r="I85" s="11">
        <f>LOOKUP(H85,[1]Puntos!$A$2:$A$92,[1]Puntos!$B$2:$B$92)</f>
        <v>360</v>
      </c>
      <c r="J85" s="12" t="s">
        <v>18</v>
      </c>
      <c r="K85" s="14">
        <f>LOOKUP(J85,[1]Puntos!$A$2:$A$92,[1]Puntos!$B$2:$B$92)</f>
        <v>0</v>
      </c>
      <c r="L85" s="10" t="s">
        <v>18</v>
      </c>
      <c r="M85" s="11">
        <f>LOOKUP(L85,[1]Puntos!$A$2:$A$92,[1]Puntos!$B$2:$B$92)</f>
        <v>0</v>
      </c>
      <c r="N85" s="15">
        <f t="shared" si="3"/>
        <v>360</v>
      </c>
      <c r="O85" s="22">
        <f t="shared" si="4"/>
        <v>73</v>
      </c>
    </row>
    <row r="86" spans="1:15" x14ac:dyDescent="0.25">
      <c r="A86" s="7">
        <v>74</v>
      </c>
      <c r="B86" s="8" t="s">
        <v>110</v>
      </c>
      <c r="C86" s="9" t="s">
        <v>1</v>
      </c>
      <c r="D86" s="10">
        <v>28</v>
      </c>
      <c r="E86" s="11">
        <f>LOOKUP(D86,[1]Puntos!$A$2:$A$92,[1]Puntos!$B$2:$B$92)</f>
        <v>345</v>
      </c>
      <c r="F86" s="12" t="s">
        <v>18</v>
      </c>
      <c r="G86" s="14">
        <f>LOOKUP(F86,[1]Puntos!$A$2:$A$92,[1]Puntos!$B$2:$B$92)</f>
        <v>0</v>
      </c>
      <c r="H86" s="10" t="s">
        <v>18</v>
      </c>
      <c r="I86" s="11">
        <f>LOOKUP(H86,[1]Puntos!$A$2:$A$92,[1]Puntos!$B$2:$B$92)</f>
        <v>0</v>
      </c>
      <c r="J86" s="12" t="s">
        <v>18</v>
      </c>
      <c r="K86" s="14">
        <f>LOOKUP(J86,[1]Puntos!$A$2:$A$92,[1]Puntos!$B$2:$B$92)</f>
        <v>0</v>
      </c>
      <c r="L86" s="10" t="s">
        <v>18</v>
      </c>
      <c r="M86" s="11">
        <f>LOOKUP(L86,[1]Puntos!$A$2:$A$92,[1]Puntos!$B$2:$B$92)</f>
        <v>0</v>
      </c>
      <c r="N86" s="15">
        <f t="shared" si="3"/>
        <v>345</v>
      </c>
      <c r="O86" s="22">
        <f t="shared" si="4"/>
        <v>74</v>
      </c>
    </row>
    <row r="87" spans="1:15" x14ac:dyDescent="0.25">
      <c r="A87" s="7">
        <v>74</v>
      </c>
      <c r="B87" s="8" t="s">
        <v>111</v>
      </c>
      <c r="C87" s="9" t="s">
        <v>6</v>
      </c>
      <c r="D87" s="10">
        <v>32</v>
      </c>
      <c r="E87" s="11">
        <f>LOOKUP(D87,[1]Puntos!$A$2:$A$92,[1]Puntos!$B$2:$B$92)</f>
        <v>325</v>
      </c>
      <c r="F87" s="12" t="s">
        <v>18</v>
      </c>
      <c r="G87" s="14">
        <f>LOOKUP(F87,[1]Puntos!$A$2:$A$92,[1]Puntos!$B$2:$B$92)</f>
        <v>0</v>
      </c>
      <c r="H87" s="10" t="s">
        <v>18</v>
      </c>
      <c r="I87" s="11">
        <f>LOOKUP(H87,[1]Puntos!$A$2:$A$92,[1]Puntos!$B$2:$B$92)</f>
        <v>0</v>
      </c>
      <c r="J87" s="12" t="s">
        <v>18</v>
      </c>
      <c r="K87" s="14">
        <f>LOOKUP(J87,[1]Puntos!$A$2:$A$92,[1]Puntos!$B$2:$B$92)</f>
        <v>0</v>
      </c>
      <c r="L87" s="10" t="s">
        <v>18</v>
      </c>
      <c r="M87" s="11">
        <f>LOOKUP(L87,[1]Puntos!$A$2:$A$92,[1]Puntos!$B$2:$B$92)</f>
        <v>0</v>
      </c>
      <c r="N87" s="15">
        <f t="shared" si="3"/>
        <v>325</v>
      </c>
      <c r="O87" s="22">
        <f t="shared" si="4"/>
        <v>74</v>
      </c>
    </row>
    <row r="88" spans="1:15" x14ac:dyDescent="0.25">
      <c r="A88" s="7">
        <v>74</v>
      </c>
      <c r="B88" s="8" t="s">
        <v>112</v>
      </c>
      <c r="C88" s="9" t="s">
        <v>1</v>
      </c>
      <c r="D88" s="10">
        <v>32</v>
      </c>
      <c r="E88" s="11">
        <f>LOOKUP(D88,[1]Puntos!$A$2:$A$92,[1]Puntos!$B$2:$B$92)</f>
        <v>325</v>
      </c>
      <c r="F88" s="12" t="s">
        <v>18</v>
      </c>
      <c r="G88" s="14">
        <f>LOOKUP(F88,[1]Puntos!$A$2:$A$92,[1]Puntos!$B$2:$B$92)</f>
        <v>0</v>
      </c>
      <c r="H88" s="10" t="s">
        <v>18</v>
      </c>
      <c r="I88" s="11">
        <f>LOOKUP(H88,[1]Puntos!$A$2:$A$92,[1]Puntos!$B$2:$B$92)</f>
        <v>0</v>
      </c>
      <c r="J88" s="12" t="s">
        <v>18</v>
      </c>
      <c r="K88" s="14">
        <f>LOOKUP(J88,[1]Puntos!$A$2:$A$92,[1]Puntos!$B$2:$B$92)</f>
        <v>0</v>
      </c>
      <c r="L88" s="10" t="s">
        <v>18</v>
      </c>
      <c r="M88" s="11">
        <f>LOOKUP(L88,[1]Puntos!$A$2:$A$92,[1]Puntos!$B$2:$B$92)</f>
        <v>0</v>
      </c>
      <c r="N88" s="15">
        <f t="shared" si="3"/>
        <v>325</v>
      </c>
      <c r="O88" s="22">
        <f t="shared" si="4"/>
        <v>74</v>
      </c>
    </row>
    <row r="89" spans="1:15" x14ac:dyDescent="0.25">
      <c r="A89" s="7">
        <v>74</v>
      </c>
      <c r="B89" s="8" t="s">
        <v>113</v>
      </c>
      <c r="C89" s="9" t="s">
        <v>69</v>
      </c>
      <c r="D89" s="10">
        <v>32</v>
      </c>
      <c r="E89" s="11">
        <f>LOOKUP(D89,[1]Puntos!$A$2:$A$92,[1]Puntos!$B$2:$B$92)</f>
        <v>325</v>
      </c>
      <c r="F89" s="12" t="s">
        <v>18</v>
      </c>
      <c r="G89" s="14">
        <f>LOOKUP(F89,[1]Puntos!$A$2:$A$92,[1]Puntos!$B$2:$B$92)</f>
        <v>0</v>
      </c>
      <c r="H89" s="10" t="s">
        <v>18</v>
      </c>
      <c r="I89" s="11">
        <f>LOOKUP(H89,[1]Puntos!$A$2:$A$92,[1]Puntos!$B$2:$B$92)</f>
        <v>0</v>
      </c>
      <c r="J89" s="12" t="s">
        <v>18</v>
      </c>
      <c r="K89" s="14">
        <f>LOOKUP(J89,[1]Puntos!$A$2:$A$92,[1]Puntos!$B$2:$B$92)</f>
        <v>0</v>
      </c>
      <c r="L89" s="10" t="s">
        <v>18</v>
      </c>
      <c r="M89" s="11">
        <f>LOOKUP(L89,[1]Puntos!$A$2:$A$92,[1]Puntos!$B$2:$B$92)</f>
        <v>0</v>
      </c>
      <c r="N89" s="15">
        <f t="shared" si="3"/>
        <v>325</v>
      </c>
      <c r="O89" s="22">
        <f t="shared" si="4"/>
        <v>74</v>
      </c>
    </row>
    <row r="90" spans="1:15" x14ac:dyDescent="0.25">
      <c r="A90" s="7">
        <v>74</v>
      </c>
      <c r="B90" s="8" t="s">
        <v>114</v>
      </c>
      <c r="C90" s="9" t="s">
        <v>1</v>
      </c>
      <c r="D90" s="10">
        <v>32</v>
      </c>
      <c r="E90" s="11">
        <f>LOOKUP(D90,[1]Puntos!$A$2:$A$92,[1]Puntos!$B$2:$B$92)</f>
        <v>325</v>
      </c>
      <c r="F90" s="12" t="s">
        <v>18</v>
      </c>
      <c r="G90" s="14">
        <f>LOOKUP(F90,[1]Puntos!$A$2:$A$92,[1]Puntos!$B$2:$B$92)</f>
        <v>0</v>
      </c>
      <c r="H90" s="10" t="s">
        <v>18</v>
      </c>
      <c r="I90" s="11">
        <f>LOOKUP(H90,[1]Puntos!$A$2:$A$92,[1]Puntos!$B$2:$B$92)</f>
        <v>0</v>
      </c>
      <c r="J90" s="12" t="s">
        <v>18</v>
      </c>
      <c r="K90" s="14">
        <f>LOOKUP(J90,[1]Puntos!$A$2:$A$92,[1]Puntos!$B$2:$B$92)</f>
        <v>0</v>
      </c>
      <c r="L90" s="10" t="s">
        <v>18</v>
      </c>
      <c r="M90" s="11">
        <f>LOOKUP(L90,[1]Puntos!$A$2:$A$92,[1]Puntos!$B$2:$B$92)</f>
        <v>0</v>
      </c>
      <c r="N90" s="15">
        <f t="shared" si="3"/>
        <v>325</v>
      </c>
      <c r="O90" s="22">
        <f t="shared" si="4"/>
        <v>74</v>
      </c>
    </row>
    <row r="91" spans="1:15" x14ac:dyDescent="0.25">
      <c r="A91" s="7">
        <v>79</v>
      </c>
      <c r="B91" s="8" t="s">
        <v>115</v>
      </c>
      <c r="C91" s="9" t="s">
        <v>1</v>
      </c>
      <c r="D91" s="10">
        <v>32</v>
      </c>
      <c r="E91" s="11">
        <f>LOOKUP(D91,[1]Puntos!$A$2:$A$92,[1]Puntos!$B$2:$B$92)</f>
        <v>325</v>
      </c>
      <c r="F91" s="12" t="s">
        <v>18</v>
      </c>
      <c r="G91" s="14">
        <f>LOOKUP(F91,[1]Puntos!$A$2:$A$92,[1]Puntos!$B$2:$B$92)</f>
        <v>0</v>
      </c>
      <c r="H91" s="10" t="s">
        <v>18</v>
      </c>
      <c r="I91" s="11">
        <f>LOOKUP(H91,[1]Puntos!$A$2:$A$92,[1]Puntos!$B$2:$B$92)</f>
        <v>0</v>
      </c>
      <c r="J91" s="12" t="s">
        <v>18</v>
      </c>
      <c r="K91" s="14">
        <f>LOOKUP(J91,[1]Puntos!$A$2:$A$92,[1]Puntos!$B$2:$B$92)</f>
        <v>0</v>
      </c>
      <c r="L91" s="10" t="s">
        <v>18</v>
      </c>
      <c r="M91" s="11">
        <f>LOOKUP(L91,[1]Puntos!$A$2:$A$92,[1]Puntos!$B$2:$B$92)</f>
        <v>0</v>
      </c>
      <c r="N91" s="15">
        <f t="shared" si="3"/>
        <v>325</v>
      </c>
      <c r="O91" s="22">
        <f t="shared" si="4"/>
        <v>79</v>
      </c>
    </row>
    <row r="92" spans="1:15" x14ac:dyDescent="0.25">
      <c r="A92" s="7">
        <v>79</v>
      </c>
      <c r="B92" s="8" t="s">
        <v>116</v>
      </c>
      <c r="C92" s="9" t="s">
        <v>25</v>
      </c>
      <c r="D92" s="10" t="s">
        <v>18</v>
      </c>
      <c r="E92" s="11">
        <f>LOOKUP(D92,[1]Puntos!$A$2:$A$92,[1]Puntos!$B$2:$B$92)</f>
        <v>0</v>
      </c>
      <c r="F92" s="12">
        <v>33</v>
      </c>
      <c r="G92" s="14">
        <f>LOOKUP(F92,[1]Puntos!$A$2:$A$92,[1]Puntos!$B$2:$B$92)</f>
        <v>320</v>
      </c>
      <c r="H92" s="10" t="s">
        <v>18</v>
      </c>
      <c r="I92" s="11">
        <f>LOOKUP(H92,[1]Puntos!$A$2:$A$92,[1]Puntos!$B$2:$B$92)</f>
        <v>0</v>
      </c>
      <c r="J92" s="12" t="s">
        <v>18</v>
      </c>
      <c r="K92" s="14">
        <f>LOOKUP(J92,[1]Puntos!$A$2:$A$92,[1]Puntos!$B$2:$B$92)</f>
        <v>0</v>
      </c>
      <c r="L92" s="10" t="s">
        <v>18</v>
      </c>
      <c r="M92" s="11">
        <f>LOOKUP(L92,[1]Puntos!$A$2:$A$92,[1]Puntos!$B$2:$B$92)</f>
        <v>0</v>
      </c>
      <c r="N92" s="15">
        <f t="shared" si="3"/>
        <v>320</v>
      </c>
      <c r="O92" s="22">
        <f t="shared" si="4"/>
        <v>79</v>
      </c>
    </row>
    <row r="93" spans="1:15" x14ac:dyDescent="0.25">
      <c r="A93" s="7">
        <v>79</v>
      </c>
      <c r="B93" s="8" t="s">
        <v>117</v>
      </c>
      <c r="C93" s="9" t="s">
        <v>10</v>
      </c>
      <c r="D93" s="10" t="s">
        <v>18</v>
      </c>
      <c r="E93" s="11">
        <f>LOOKUP(D93,[1]Puntos!$A$2:$A$92,[1]Puntos!$B$2:$B$92)</f>
        <v>0</v>
      </c>
      <c r="F93" s="12" t="s">
        <v>18</v>
      </c>
      <c r="G93" s="14">
        <f>LOOKUP(F93,[1]Puntos!$A$2:$A$92,[1]Puntos!$B$2:$B$92)</f>
        <v>0</v>
      </c>
      <c r="H93" s="10">
        <v>33</v>
      </c>
      <c r="I93" s="11">
        <f>LOOKUP(H93,[1]Puntos!$A$2:$A$92,[1]Puntos!$B$2:$B$92)</f>
        <v>320</v>
      </c>
      <c r="J93" s="12" t="s">
        <v>18</v>
      </c>
      <c r="K93" s="14">
        <f>LOOKUP(J93,[1]Puntos!$A$2:$A$92,[1]Puntos!$B$2:$B$92)</f>
        <v>0</v>
      </c>
      <c r="L93" s="10" t="s">
        <v>18</v>
      </c>
      <c r="M93" s="11">
        <f>LOOKUP(L93,[1]Puntos!$A$2:$A$92,[1]Puntos!$B$2:$B$92)</f>
        <v>0</v>
      </c>
      <c r="N93" s="15">
        <f t="shared" si="3"/>
        <v>320</v>
      </c>
      <c r="O93" s="22">
        <f t="shared" si="4"/>
        <v>79</v>
      </c>
    </row>
    <row r="94" spans="1:15" x14ac:dyDescent="0.25">
      <c r="A94" s="7">
        <v>79</v>
      </c>
      <c r="B94" s="8" t="s">
        <v>118</v>
      </c>
      <c r="C94" s="9" t="s">
        <v>10</v>
      </c>
      <c r="D94" s="10" t="s">
        <v>18</v>
      </c>
      <c r="E94" s="11">
        <f>LOOKUP(D94,[1]Puntos!$A$2:$A$92,[1]Puntos!$B$2:$B$92)</f>
        <v>0</v>
      </c>
      <c r="F94" s="12" t="s">
        <v>18</v>
      </c>
      <c r="G94" s="14">
        <f>LOOKUP(F94,[1]Puntos!$A$2:$A$92,[1]Puntos!$B$2:$B$92)</f>
        <v>0</v>
      </c>
      <c r="H94" s="10">
        <v>33</v>
      </c>
      <c r="I94" s="11">
        <f>LOOKUP(H94,[1]Puntos!$A$2:$A$92,[1]Puntos!$B$2:$B$92)</f>
        <v>320</v>
      </c>
      <c r="J94" s="12" t="s">
        <v>18</v>
      </c>
      <c r="K94" s="14">
        <f>LOOKUP(J94,[1]Puntos!$A$2:$A$92,[1]Puntos!$B$2:$B$92)</f>
        <v>0</v>
      </c>
      <c r="L94" s="10" t="s">
        <v>18</v>
      </c>
      <c r="M94" s="11">
        <f>LOOKUP(L94,[1]Puntos!$A$2:$A$92,[1]Puntos!$B$2:$B$92)</f>
        <v>0</v>
      </c>
      <c r="N94" s="15">
        <f t="shared" si="3"/>
        <v>320</v>
      </c>
      <c r="O94" s="22">
        <f t="shared" si="4"/>
        <v>79</v>
      </c>
    </row>
    <row r="95" spans="1:15" x14ac:dyDescent="0.25">
      <c r="A95" s="7">
        <v>79</v>
      </c>
      <c r="B95" s="8" t="s">
        <v>119</v>
      </c>
      <c r="C95" s="9" t="s">
        <v>27</v>
      </c>
      <c r="D95" s="10" t="s">
        <v>18</v>
      </c>
      <c r="E95" s="11">
        <f>LOOKUP(D95,[1]Puntos!$A$2:$A$92,[1]Puntos!$B$2:$B$92)</f>
        <v>0</v>
      </c>
      <c r="F95" s="12" t="s">
        <v>18</v>
      </c>
      <c r="G95" s="14">
        <f>LOOKUP(F95,[1]Puntos!$A$2:$A$92,[1]Puntos!$B$2:$B$92)</f>
        <v>0</v>
      </c>
      <c r="H95" s="10">
        <v>33</v>
      </c>
      <c r="I95" s="11">
        <f>LOOKUP(H95,[1]Puntos!$A$2:$A$92,[1]Puntos!$B$2:$B$92)</f>
        <v>320</v>
      </c>
      <c r="J95" s="12" t="s">
        <v>18</v>
      </c>
      <c r="K95" s="14">
        <f>LOOKUP(J95,[1]Puntos!$A$2:$A$92,[1]Puntos!$B$2:$B$92)</f>
        <v>0</v>
      </c>
      <c r="L95" s="10" t="s">
        <v>18</v>
      </c>
      <c r="M95" s="11">
        <f>LOOKUP(L95,[1]Puntos!$A$2:$A$92,[1]Puntos!$B$2:$B$92)</f>
        <v>0</v>
      </c>
      <c r="N95" s="15">
        <f t="shared" si="3"/>
        <v>320</v>
      </c>
      <c r="O95" s="22">
        <f t="shared" si="4"/>
        <v>79</v>
      </c>
    </row>
    <row r="96" spans="1:15" x14ac:dyDescent="0.25">
      <c r="A96" s="7">
        <v>79</v>
      </c>
      <c r="B96" s="8" t="s">
        <v>120</v>
      </c>
      <c r="C96" s="9" t="s">
        <v>121</v>
      </c>
      <c r="D96" s="10" t="s">
        <v>18</v>
      </c>
      <c r="E96" s="11">
        <f>LOOKUP(D96,[1]Puntos!$A$2:$A$92,[1]Puntos!$B$2:$B$92)</f>
        <v>0</v>
      </c>
      <c r="F96" s="12" t="s">
        <v>18</v>
      </c>
      <c r="G96" s="14">
        <f>LOOKUP(F96,[1]Puntos!$A$2:$A$92,[1]Puntos!$B$2:$B$92)</f>
        <v>0</v>
      </c>
      <c r="H96" s="10">
        <v>33</v>
      </c>
      <c r="I96" s="11">
        <f>LOOKUP(H96,[1]Puntos!$A$2:$A$92,[1]Puntos!$B$2:$B$92)</f>
        <v>320</v>
      </c>
      <c r="J96" s="12" t="s">
        <v>18</v>
      </c>
      <c r="K96" s="14">
        <f>LOOKUP(J96,[1]Puntos!$A$2:$A$92,[1]Puntos!$B$2:$B$92)</f>
        <v>0</v>
      </c>
      <c r="L96" s="10" t="s">
        <v>18</v>
      </c>
      <c r="M96" s="11">
        <f>LOOKUP(L96,[1]Puntos!$A$2:$A$92,[1]Puntos!$B$2:$B$92)</f>
        <v>0</v>
      </c>
      <c r="N96" s="15">
        <f t="shared" si="3"/>
        <v>320</v>
      </c>
      <c r="O96" s="22">
        <f t="shared" si="4"/>
        <v>79</v>
      </c>
    </row>
    <row r="97" spans="1:15" x14ac:dyDescent="0.25">
      <c r="A97" s="7">
        <v>85</v>
      </c>
      <c r="B97" s="8" t="s">
        <v>122</v>
      </c>
      <c r="C97" s="9" t="s">
        <v>8</v>
      </c>
      <c r="D97" s="10" t="s">
        <v>18</v>
      </c>
      <c r="E97" s="11">
        <f>LOOKUP(D97,[1]Puntos!$A$2:$A$92,[1]Puntos!$B$2:$B$92)</f>
        <v>0</v>
      </c>
      <c r="F97" s="12" t="s">
        <v>18</v>
      </c>
      <c r="G97" s="14">
        <f>LOOKUP(F97,[1]Puntos!$A$2:$A$92,[1]Puntos!$B$2:$B$92)</f>
        <v>0</v>
      </c>
      <c r="H97" s="10">
        <v>33</v>
      </c>
      <c r="I97" s="11">
        <f>LOOKUP(H97,[1]Puntos!$A$2:$A$92,[1]Puntos!$B$2:$B$92)</f>
        <v>320</v>
      </c>
      <c r="J97" s="12" t="s">
        <v>18</v>
      </c>
      <c r="K97" s="14">
        <f>LOOKUP(J97,[1]Puntos!$A$2:$A$92,[1]Puntos!$B$2:$B$92)</f>
        <v>0</v>
      </c>
      <c r="L97" s="10" t="s">
        <v>18</v>
      </c>
      <c r="M97" s="11">
        <f>LOOKUP(L97,[1]Puntos!$A$2:$A$92,[1]Puntos!$B$2:$B$92)</f>
        <v>0</v>
      </c>
      <c r="N97" s="15">
        <f t="shared" si="3"/>
        <v>320</v>
      </c>
      <c r="O97" s="22">
        <f t="shared" si="4"/>
        <v>85</v>
      </c>
    </row>
    <row r="98" spans="1:15" x14ac:dyDescent="0.25">
      <c r="A98" s="7">
        <v>85</v>
      </c>
      <c r="B98" s="8" t="s">
        <v>123</v>
      </c>
      <c r="C98" s="9" t="s">
        <v>1</v>
      </c>
      <c r="D98" s="10">
        <v>39</v>
      </c>
      <c r="E98" s="11">
        <f>LOOKUP(D98,[1]Puntos!$A$2:$A$92,[1]Puntos!$B$2:$B$92)</f>
        <v>290</v>
      </c>
      <c r="F98" s="12" t="s">
        <v>18</v>
      </c>
      <c r="G98" s="14">
        <f>LOOKUP(F98,[1]Puntos!$A$2:$A$92,[1]Puntos!$B$2:$B$92)</f>
        <v>0</v>
      </c>
      <c r="H98" s="10" t="s">
        <v>18</v>
      </c>
      <c r="I98" s="11">
        <f>LOOKUP(H98,[1]Puntos!$A$2:$A$92,[1]Puntos!$B$2:$B$92)</f>
        <v>0</v>
      </c>
      <c r="J98" s="12" t="s">
        <v>18</v>
      </c>
      <c r="K98" s="14">
        <f>LOOKUP(J98,[1]Puntos!$A$2:$A$92,[1]Puntos!$B$2:$B$92)</f>
        <v>0</v>
      </c>
      <c r="L98" s="10" t="s">
        <v>18</v>
      </c>
      <c r="M98" s="11">
        <f>LOOKUP(L98,[1]Puntos!$A$2:$A$92,[1]Puntos!$B$2:$B$92)</f>
        <v>0</v>
      </c>
      <c r="N98" s="15">
        <f t="shared" si="3"/>
        <v>290</v>
      </c>
      <c r="O98" s="22">
        <f t="shared" si="4"/>
        <v>85</v>
      </c>
    </row>
    <row r="99" spans="1:15" x14ac:dyDescent="0.25">
      <c r="A99" s="7">
        <v>87</v>
      </c>
      <c r="B99" s="8" t="s">
        <v>124</v>
      </c>
      <c r="C99" s="9" t="s">
        <v>1</v>
      </c>
      <c r="D99" s="10">
        <v>39</v>
      </c>
      <c r="E99" s="11">
        <f>LOOKUP(D99,[1]Puntos!$A$2:$A$92,[1]Puntos!$B$2:$B$92)</f>
        <v>290</v>
      </c>
      <c r="F99" s="12" t="s">
        <v>18</v>
      </c>
      <c r="G99" s="14">
        <f>LOOKUP(F99,[1]Puntos!$A$2:$A$92,[1]Puntos!$B$2:$B$92)</f>
        <v>0</v>
      </c>
      <c r="H99" s="10" t="s">
        <v>18</v>
      </c>
      <c r="I99" s="11">
        <f>LOOKUP(H99,[1]Puntos!$A$2:$A$92,[1]Puntos!$B$2:$B$92)</f>
        <v>0</v>
      </c>
      <c r="J99" s="12" t="s">
        <v>18</v>
      </c>
      <c r="K99" s="14">
        <f>LOOKUP(J99,[1]Puntos!$A$2:$A$92,[1]Puntos!$B$2:$B$92)</f>
        <v>0</v>
      </c>
      <c r="L99" s="10" t="s">
        <v>18</v>
      </c>
      <c r="M99" s="11">
        <f>LOOKUP(L99,[1]Puntos!$A$2:$A$92,[1]Puntos!$B$2:$B$92)</f>
        <v>0</v>
      </c>
      <c r="N99" s="15">
        <f t="shared" si="3"/>
        <v>290</v>
      </c>
      <c r="O99" s="22">
        <f t="shared" si="4"/>
        <v>87</v>
      </c>
    </row>
    <row r="100" spans="1:15" x14ac:dyDescent="0.25">
      <c r="A100" s="7">
        <v>88</v>
      </c>
      <c r="B100" s="8" t="s">
        <v>125</v>
      </c>
      <c r="C100" s="9" t="s">
        <v>71</v>
      </c>
      <c r="D100" s="10" t="s">
        <v>18</v>
      </c>
      <c r="E100" s="11">
        <f>LOOKUP(D100,[1]Puntos!$A$2:$A$92,[1]Puntos!$B$2:$B$92)</f>
        <v>0</v>
      </c>
      <c r="F100" s="12" t="s">
        <v>18</v>
      </c>
      <c r="G100" s="14">
        <f>LOOKUP(F100,[1]Puntos!$A$2:$A$92,[1]Puntos!$B$2:$B$92)</f>
        <v>0</v>
      </c>
      <c r="H100" s="10">
        <v>45</v>
      </c>
      <c r="I100" s="11">
        <f>LOOKUP(H100,[1]Puntos!$A$2:$A$92,[1]Puntos!$B$2:$B$92)</f>
        <v>260</v>
      </c>
      <c r="J100" s="12" t="s">
        <v>18</v>
      </c>
      <c r="K100" s="14">
        <f>LOOKUP(J100,[1]Puntos!$A$2:$A$92,[1]Puntos!$B$2:$B$92)</f>
        <v>0</v>
      </c>
      <c r="L100" s="10" t="s">
        <v>18</v>
      </c>
      <c r="M100" s="11">
        <f>LOOKUP(L100,[1]Puntos!$A$2:$A$92,[1]Puntos!$B$2:$B$92)</f>
        <v>0</v>
      </c>
      <c r="N100" s="15">
        <f t="shared" si="3"/>
        <v>260</v>
      </c>
      <c r="O100" s="22">
        <f t="shared" si="4"/>
        <v>88</v>
      </c>
    </row>
    <row r="101" spans="1:15" x14ac:dyDescent="0.25">
      <c r="A101" s="7">
        <v>88</v>
      </c>
      <c r="B101" s="8" t="s">
        <v>126</v>
      </c>
      <c r="C101" s="9" t="s">
        <v>10</v>
      </c>
      <c r="D101" s="10" t="s">
        <v>18</v>
      </c>
      <c r="E101" s="11">
        <f>LOOKUP(D101,[1]Puntos!$A$2:$A$92,[1]Puntos!$B$2:$B$92)</f>
        <v>0</v>
      </c>
      <c r="F101" s="12" t="s">
        <v>18</v>
      </c>
      <c r="G101" s="14">
        <f>LOOKUP(F101,[1]Puntos!$A$2:$A$92,[1]Puntos!$B$2:$B$92)</f>
        <v>0</v>
      </c>
      <c r="H101" s="10">
        <v>45</v>
      </c>
      <c r="I101" s="11">
        <f>LOOKUP(H101,[1]Puntos!$A$2:$A$92,[1]Puntos!$B$2:$B$92)</f>
        <v>260</v>
      </c>
      <c r="J101" s="12" t="s">
        <v>18</v>
      </c>
      <c r="K101" s="14">
        <f>LOOKUP(J101,[1]Puntos!$A$2:$A$92,[1]Puntos!$B$2:$B$92)</f>
        <v>0</v>
      </c>
      <c r="L101" s="10" t="s">
        <v>18</v>
      </c>
      <c r="M101" s="11">
        <f>LOOKUP(L101,[1]Puntos!$A$2:$A$92,[1]Puntos!$B$2:$B$92)</f>
        <v>0</v>
      </c>
      <c r="N101" s="15">
        <f t="shared" si="3"/>
        <v>260</v>
      </c>
      <c r="O101" s="22">
        <f t="shared" si="4"/>
        <v>88</v>
      </c>
    </row>
    <row r="102" spans="1:15" x14ac:dyDescent="0.25">
      <c r="A102" s="23">
        <v>88</v>
      </c>
      <c r="B102" s="24" t="s">
        <v>127</v>
      </c>
      <c r="C102" s="25" t="s">
        <v>8</v>
      </c>
      <c r="D102" s="26" t="s">
        <v>18</v>
      </c>
      <c r="E102" s="27">
        <f>LOOKUP(D102,[1]Puntos!$A$2:$A$92,[1]Puntos!$B$2:$B$92)</f>
        <v>0</v>
      </c>
      <c r="F102" s="28" t="s">
        <v>18</v>
      </c>
      <c r="G102" s="29">
        <f>LOOKUP(F102,[1]Puntos!$A$2:$A$92,[1]Puntos!$B$2:$B$92)</f>
        <v>0</v>
      </c>
      <c r="H102" s="26">
        <v>45</v>
      </c>
      <c r="I102" s="27">
        <f>LOOKUP(H102,[1]Puntos!$A$2:$A$92,[1]Puntos!$B$2:$B$92)</f>
        <v>260</v>
      </c>
      <c r="J102" s="28" t="s">
        <v>18</v>
      </c>
      <c r="K102" s="29">
        <f>LOOKUP(J102,[1]Puntos!$A$2:$A$92,[1]Puntos!$B$2:$B$92)</f>
        <v>0</v>
      </c>
      <c r="L102" s="26" t="s">
        <v>18</v>
      </c>
      <c r="M102" s="27">
        <f>LOOKUP(L102,[1]Puntos!$A$2:$A$92,[1]Puntos!$B$2:$B$92)</f>
        <v>0</v>
      </c>
      <c r="N102" s="30">
        <f t="shared" si="3"/>
        <v>260</v>
      </c>
      <c r="O102" s="22">
        <f>A102</f>
        <v>88</v>
      </c>
    </row>
    <row r="103" spans="1:15" x14ac:dyDescent="0.25">
      <c r="A103" s="7">
        <v>88</v>
      </c>
      <c r="B103" s="8" t="s">
        <v>128</v>
      </c>
      <c r="C103" s="9" t="s">
        <v>40</v>
      </c>
      <c r="D103" s="10" t="s">
        <v>18</v>
      </c>
      <c r="E103" s="11">
        <f>LOOKUP(D103,[1]Puntos!$A$2:$A$92,[1]Puntos!$B$2:$B$92)</f>
        <v>0</v>
      </c>
      <c r="F103" s="12" t="s">
        <v>18</v>
      </c>
      <c r="G103" s="14">
        <f>LOOKUP(F103,[1]Puntos!$A$2:$A$92,[1]Puntos!$B$2:$B$92)</f>
        <v>0</v>
      </c>
      <c r="H103" s="10">
        <v>45</v>
      </c>
      <c r="I103" s="11">
        <f>LOOKUP(H103,[1]Puntos!$A$2:$A$92,[1]Puntos!$B$2:$B$92)</f>
        <v>260</v>
      </c>
      <c r="J103" s="12" t="s">
        <v>18</v>
      </c>
      <c r="K103" s="14">
        <f>LOOKUP(J103,[1]Puntos!$A$2:$A$92,[1]Puntos!$B$2:$B$92)</f>
        <v>0</v>
      </c>
      <c r="L103" s="10" t="s">
        <v>18</v>
      </c>
      <c r="M103" s="11">
        <f>LOOKUP(L103,[1]Puntos!$A$2:$A$92,[1]Puntos!$B$2:$B$92)</f>
        <v>0</v>
      </c>
      <c r="N103" s="15">
        <f t="shared" si="3"/>
        <v>260</v>
      </c>
      <c r="O103" s="16">
        <f>A103</f>
        <v>88</v>
      </c>
    </row>
  </sheetData>
  <mergeCells count="27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L4:M11"/>
    <mergeCell ref="L2:M2"/>
    <mergeCell ref="D3:E3"/>
    <mergeCell ref="F3:G3"/>
    <mergeCell ref="H3:I3"/>
    <mergeCell ref="J3:K3"/>
    <mergeCell ref="L3:M3"/>
    <mergeCell ref="A4:C11"/>
    <mergeCell ref="D4:E11"/>
    <mergeCell ref="F4:G11"/>
    <mergeCell ref="H4:I11"/>
    <mergeCell ref="J4:K11"/>
    <mergeCell ref="D12:E12"/>
    <mergeCell ref="F12:G12"/>
    <mergeCell ref="H12:I12"/>
    <mergeCell ref="J12:K12"/>
    <mergeCell ref="L12:M12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8"/>
  <sheetViews>
    <sheetView workbookViewId="0">
      <selection activeCell="D26" sqref="D26"/>
    </sheetView>
  </sheetViews>
  <sheetFormatPr baseColWidth="10" defaultRowHeight="12.75" x14ac:dyDescent="0.2"/>
  <cols>
    <col min="1" max="1" width="8.5703125" style="37" bestFit="1" customWidth="1"/>
    <col min="2" max="2" width="26.85546875" style="37" bestFit="1" customWidth="1"/>
    <col min="3" max="3" width="11.42578125" style="37"/>
    <col min="4" max="4" width="3.7109375" style="37" customWidth="1"/>
    <col min="5" max="5" width="9.7109375" style="37" customWidth="1"/>
    <col min="6" max="6" width="3.7109375" style="37" customWidth="1"/>
    <col min="7" max="7" width="9.7109375" style="37" customWidth="1"/>
    <col min="8" max="8" width="2" style="37" bestFit="1" customWidth="1"/>
    <col min="9" max="9" width="9.7109375" style="37" customWidth="1"/>
    <col min="10" max="10" width="3.7109375" style="37" customWidth="1"/>
    <col min="11" max="11" width="11.7109375" style="37" customWidth="1"/>
    <col min="12" max="12" width="3.7109375" style="37" customWidth="1"/>
    <col min="13" max="13" width="11.7109375" style="37" customWidth="1"/>
    <col min="14" max="14" width="7.140625" style="37" bestFit="1" customWidth="1"/>
    <col min="15" max="15" width="2" style="37" bestFit="1" customWidth="1"/>
    <col min="16" max="256" width="11.42578125" style="37"/>
    <col min="257" max="257" width="8.5703125" style="37" bestFit="1" customWidth="1"/>
    <col min="258" max="258" width="26.85546875" style="37" bestFit="1" customWidth="1"/>
    <col min="259" max="259" width="11.42578125" style="37"/>
    <col min="260" max="260" width="3.7109375" style="37" customWidth="1"/>
    <col min="261" max="261" width="9.7109375" style="37" customWidth="1"/>
    <col min="262" max="262" width="3.7109375" style="37" customWidth="1"/>
    <col min="263" max="263" width="9.7109375" style="37" customWidth="1"/>
    <col min="264" max="264" width="5.7109375" style="37" customWidth="1"/>
    <col min="265" max="265" width="9.7109375" style="37" customWidth="1"/>
    <col min="266" max="266" width="3.7109375" style="37" customWidth="1"/>
    <col min="267" max="267" width="11.7109375" style="37" customWidth="1"/>
    <col min="268" max="268" width="3.7109375" style="37" customWidth="1"/>
    <col min="269" max="270" width="11.7109375" style="37" customWidth="1"/>
    <col min="271" max="271" width="4.28515625" style="37" bestFit="1" customWidth="1"/>
    <col min="272" max="512" width="11.42578125" style="37"/>
    <col min="513" max="513" width="8.5703125" style="37" bestFit="1" customWidth="1"/>
    <col min="514" max="514" width="26.85546875" style="37" bestFit="1" customWidth="1"/>
    <col min="515" max="515" width="11.42578125" style="37"/>
    <col min="516" max="516" width="3.7109375" style="37" customWidth="1"/>
    <col min="517" max="517" width="9.7109375" style="37" customWidth="1"/>
    <col min="518" max="518" width="3.7109375" style="37" customWidth="1"/>
    <col min="519" max="519" width="9.7109375" style="37" customWidth="1"/>
    <col min="520" max="520" width="5.7109375" style="37" customWidth="1"/>
    <col min="521" max="521" width="9.7109375" style="37" customWidth="1"/>
    <col min="522" max="522" width="3.7109375" style="37" customWidth="1"/>
    <col min="523" max="523" width="11.7109375" style="37" customWidth="1"/>
    <col min="524" max="524" width="3.7109375" style="37" customWidth="1"/>
    <col min="525" max="526" width="11.7109375" style="37" customWidth="1"/>
    <col min="527" max="527" width="4.28515625" style="37" bestFit="1" customWidth="1"/>
    <col min="528" max="768" width="11.42578125" style="37"/>
    <col min="769" max="769" width="8.5703125" style="37" bestFit="1" customWidth="1"/>
    <col min="770" max="770" width="26.85546875" style="37" bestFit="1" customWidth="1"/>
    <col min="771" max="771" width="11.42578125" style="37"/>
    <col min="772" max="772" width="3.7109375" style="37" customWidth="1"/>
    <col min="773" max="773" width="9.7109375" style="37" customWidth="1"/>
    <col min="774" max="774" width="3.7109375" style="37" customWidth="1"/>
    <col min="775" max="775" width="9.7109375" style="37" customWidth="1"/>
    <col min="776" max="776" width="5.7109375" style="37" customWidth="1"/>
    <col min="777" max="777" width="9.7109375" style="37" customWidth="1"/>
    <col min="778" max="778" width="3.7109375" style="37" customWidth="1"/>
    <col min="779" max="779" width="11.7109375" style="37" customWidth="1"/>
    <col min="780" max="780" width="3.7109375" style="37" customWidth="1"/>
    <col min="781" max="782" width="11.7109375" style="37" customWidth="1"/>
    <col min="783" max="783" width="4.28515625" style="37" bestFit="1" customWidth="1"/>
    <col min="784" max="1024" width="11.42578125" style="37"/>
    <col min="1025" max="1025" width="8.5703125" style="37" bestFit="1" customWidth="1"/>
    <col min="1026" max="1026" width="26.85546875" style="37" bestFit="1" customWidth="1"/>
    <col min="1027" max="1027" width="11.42578125" style="37"/>
    <col min="1028" max="1028" width="3.7109375" style="37" customWidth="1"/>
    <col min="1029" max="1029" width="9.7109375" style="37" customWidth="1"/>
    <col min="1030" max="1030" width="3.7109375" style="37" customWidth="1"/>
    <col min="1031" max="1031" width="9.7109375" style="37" customWidth="1"/>
    <col min="1032" max="1032" width="5.7109375" style="37" customWidth="1"/>
    <col min="1033" max="1033" width="9.7109375" style="37" customWidth="1"/>
    <col min="1034" max="1034" width="3.7109375" style="37" customWidth="1"/>
    <col min="1035" max="1035" width="11.7109375" style="37" customWidth="1"/>
    <col min="1036" max="1036" width="3.7109375" style="37" customWidth="1"/>
    <col min="1037" max="1038" width="11.7109375" style="37" customWidth="1"/>
    <col min="1039" max="1039" width="4.28515625" style="37" bestFit="1" customWidth="1"/>
    <col min="1040" max="1280" width="11.42578125" style="37"/>
    <col min="1281" max="1281" width="8.5703125" style="37" bestFit="1" customWidth="1"/>
    <col min="1282" max="1282" width="26.85546875" style="37" bestFit="1" customWidth="1"/>
    <col min="1283" max="1283" width="11.42578125" style="37"/>
    <col min="1284" max="1284" width="3.7109375" style="37" customWidth="1"/>
    <col min="1285" max="1285" width="9.7109375" style="37" customWidth="1"/>
    <col min="1286" max="1286" width="3.7109375" style="37" customWidth="1"/>
    <col min="1287" max="1287" width="9.7109375" style="37" customWidth="1"/>
    <col min="1288" max="1288" width="5.7109375" style="37" customWidth="1"/>
    <col min="1289" max="1289" width="9.7109375" style="37" customWidth="1"/>
    <col min="1290" max="1290" width="3.7109375" style="37" customWidth="1"/>
    <col min="1291" max="1291" width="11.7109375" style="37" customWidth="1"/>
    <col min="1292" max="1292" width="3.7109375" style="37" customWidth="1"/>
    <col min="1293" max="1294" width="11.7109375" style="37" customWidth="1"/>
    <col min="1295" max="1295" width="4.28515625" style="37" bestFit="1" customWidth="1"/>
    <col min="1296" max="1536" width="11.42578125" style="37"/>
    <col min="1537" max="1537" width="8.5703125" style="37" bestFit="1" customWidth="1"/>
    <col min="1538" max="1538" width="26.85546875" style="37" bestFit="1" customWidth="1"/>
    <col min="1539" max="1539" width="11.42578125" style="37"/>
    <col min="1540" max="1540" width="3.7109375" style="37" customWidth="1"/>
    <col min="1541" max="1541" width="9.7109375" style="37" customWidth="1"/>
    <col min="1542" max="1542" width="3.7109375" style="37" customWidth="1"/>
    <col min="1543" max="1543" width="9.7109375" style="37" customWidth="1"/>
    <col min="1544" max="1544" width="5.7109375" style="37" customWidth="1"/>
    <col min="1545" max="1545" width="9.7109375" style="37" customWidth="1"/>
    <col min="1546" max="1546" width="3.7109375" style="37" customWidth="1"/>
    <col min="1547" max="1547" width="11.7109375" style="37" customWidth="1"/>
    <col min="1548" max="1548" width="3.7109375" style="37" customWidth="1"/>
    <col min="1549" max="1550" width="11.7109375" style="37" customWidth="1"/>
    <col min="1551" max="1551" width="4.28515625" style="37" bestFit="1" customWidth="1"/>
    <col min="1552" max="1792" width="11.42578125" style="37"/>
    <col min="1793" max="1793" width="8.5703125" style="37" bestFit="1" customWidth="1"/>
    <col min="1794" max="1794" width="26.85546875" style="37" bestFit="1" customWidth="1"/>
    <col min="1795" max="1795" width="11.42578125" style="37"/>
    <col min="1796" max="1796" width="3.7109375" style="37" customWidth="1"/>
    <col min="1797" max="1797" width="9.7109375" style="37" customWidth="1"/>
    <col min="1798" max="1798" width="3.7109375" style="37" customWidth="1"/>
    <col min="1799" max="1799" width="9.7109375" style="37" customWidth="1"/>
    <col min="1800" max="1800" width="5.7109375" style="37" customWidth="1"/>
    <col min="1801" max="1801" width="9.7109375" style="37" customWidth="1"/>
    <col min="1802" max="1802" width="3.7109375" style="37" customWidth="1"/>
    <col min="1803" max="1803" width="11.7109375" style="37" customWidth="1"/>
    <col min="1804" max="1804" width="3.7109375" style="37" customWidth="1"/>
    <col min="1805" max="1806" width="11.7109375" style="37" customWidth="1"/>
    <col min="1807" max="1807" width="4.28515625" style="37" bestFit="1" customWidth="1"/>
    <col min="1808" max="2048" width="11.42578125" style="37"/>
    <col min="2049" max="2049" width="8.5703125" style="37" bestFit="1" customWidth="1"/>
    <col min="2050" max="2050" width="26.85546875" style="37" bestFit="1" customWidth="1"/>
    <col min="2051" max="2051" width="11.42578125" style="37"/>
    <col min="2052" max="2052" width="3.7109375" style="37" customWidth="1"/>
    <col min="2053" max="2053" width="9.7109375" style="37" customWidth="1"/>
    <col min="2054" max="2054" width="3.7109375" style="37" customWidth="1"/>
    <col min="2055" max="2055" width="9.7109375" style="37" customWidth="1"/>
    <col min="2056" max="2056" width="5.7109375" style="37" customWidth="1"/>
    <col min="2057" max="2057" width="9.7109375" style="37" customWidth="1"/>
    <col min="2058" max="2058" width="3.7109375" style="37" customWidth="1"/>
    <col min="2059" max="2059" width="11.7109375" style="37" customWidth="1"/>
    <col min="2060" max="2060" width="3.7109375" style="37" customWidth="1"/>
    <col min="2061" max="2062" width="11.7109375" style="37" customWidth="1"/>
    <col min="2063" max="2063" width="4.28515625" style="37" bestFit="1" customWidth="1"/>
    <col min="2064" max="2304" width="11.42578125" style="37"/>
    <col min="2305" max="2305" width="8.5703125" style="37" bestFit="1" customWidth="1"/>
    <col min="2306" max="2306" width="26.85546875" style="37" bestFit="1" customWidth="1"/>
    <col min="2307" max="2307" width="11.42578125" style="37"/>
    <col min="2308" max="2308" width="3.7109375" style="37" customWidth="1"/>
    <col min="2309" max="2309" width="9.7109375" style="37" customWidth="1"/>
    <col min="2310" max="2310" width="3.7109375" style="37" customWidth="1"/>
    <col min="2311" max="2311" width="9.7109375" style="37" customWidth="1"/>
    <col min="2312" max="2312" width="5.7109375" style="37" customWidth="1"/>
    <col min="2313" max="2313" width="9.7109375" style="37" customWidth="1"/>
    <col min="2314" max="2314" width="3.7109375" style="37" customWidth="1"/>
    <col min="2315" max="2315" width="11.7109375" style="37" customWidth="1"/>
    <col min="2316" max="2316" width="3.7109375" style="37" customWidth="1"/>
    <col min="2317" max="2318" width="11.7109375" style="37" customWidth="1"/>
    <col min="2319" max="2319" width="4.28515625" style="37" bestFit="1" customWidth="1"/>
    <col min="2320" max="2560" width="11.42578125" style="37"/>
    <col min="2561" max="2561" width="8.5703125" style="37" bestFit="1" customWidth="1"/>
    <col min="2562" max="2562" width="26.85546875" style="37" bestFit="1" customWidth="1"/>
    <col min="2563" max="2563" width="11.42578125" style="37"/>
    <col min="2564" max="2564" width="3.7109375" style="37" customWidth="1"/>
    <col min="2565" max="2565" width="9.7109375" style="37" customWidth="1"/>
    <col min="2566" max="2566" width="3.7109375" style="37" customWidth="1"/>
    <col min="2567" max="2567" width="9.7109375" style="37" customWidth="1"/>
    <col min="2568" max="2568" width="5.7109375" style="37" customWidth="1"/>
    <col min="2569" max="2569" width="9.7109375" style="37" customWidth="1"/>
    <col min="2570" max="2570" width="3.7109375" style="37" customWidth="1"/>
    <col min="2571" max="2571" width="11.7109375" style="37" customWidth="1"/>
    <col min="2572" max="2572" width="3.7109375" style="37" customWidth="1"/>
    <col min="2573" max="2574" width="11.7109375" style="37" customWidth="1"/>
    <col min="2575" max="2575" width="4.28515625" style="37" bestFit="1" customWidth="1"/>
    <col min="2576" max="2816" width="11.42578125" style="37"/>
    <col min="2817" max="2817" width="8.5703125" style="37" bestFit="1" customWidth="1"/>
    <col min="2818" max="2818" width="26.85546875" style="37" bestFit="1" customWidth="1"/>
    <col min="2819" max="2819" width="11.42578125" style="37"/>
    <col min="2820" max="2820" width="3.7109375" style="37" customWidth="1"/>
    <col min="2821" max="2821" width="9.7109375" style="37" customWidth="1"/>
    <col min="2822" max="2822" width="3.7109375" style="37" customWidth="1"/>
    <col min="2823" max="2823" width="9.7109375" style="37" customWidth="1"/>
    <col min="2824" max="2824" width="5.7109375" style="37" customWidth="1"/>
    <col min="2825" max="2825" width="9.7109375" style="37" customWidth="1"/>
    <col min="2826" max="2826" width="3.7109375" style="37" customWidth="1"/>
    <col min="2827" max="2827" width="11.7109375" style="37" customWidth="1"/>
    <col min="2828" max="2828" width="3.7109375" style="37" customWidth="1"/>
    <col min="2829" max="2830" width="11.7109375" style="37" customWidth="1"/>
    <col min="2831" max="2831" width="4.28515625" style="37" bestFit="1" customWidth="1"/>
    <col min="2832" max="3072" width="11.42578125" style="37"/>
    <col min="3073" max="3073" width="8.5703125" style="37" bestFit="1" customWidth="1"/>
    <col min="3074" max="3074" width="26.85546875" style="37" bestFit="1" customWidth="1"/>
    <col min="3075" max="3075" width="11.42578125" style="37"/>
    <col min="3076" max="3076" width="3.7109375" style="37" customWidth="1"/>
    <col min="3077" max="3077" width="9.7109375" style="37" customWidth="1"/>
    <col min="3078" max="3078" width="3.7109375" style="37" customWidth="1"/>
    <col min="3079" max="3079" width="9.7109375" style="37" customWidth="1"/>
    <col min="3080" max="3080" width="5.7109375" style="37" customWidth="1"/>
    <col min="3081" max="3081" width="9.7109375" style="37" customWidth="1"/>
    <col min="3082" max="3082" width="3.7109375" style="37" customWidth="1"/>
    <col min="3083" max="3083" width="11.7109375" style="37" customWidth="1"/>
    <col min="3084" max="3084" width="3.7109375" style="37" customWidth="1"/>
    <col min="3085" max="3086" width="11.7109375" style="37" customWidth="1"/>
    <col min="3087" max="3087" width="4.28515625" style="37" bestFit="1" customWidth="1"/>
    <col min="3088" max="3328" width="11.42578125" style="37"/>
    <col min="3329" max="3329" width="8.5703125" style="37" bestFit="1" customWidth="1"/>
    <col min="3330" max="3330" width="26.85546875" style="37" bestFit="1" customWidth="1"/>
    <col min="3331" max="3331" width="11.42578125" style="37"/>
    <col min="3332" max="3332" width="3.7109375" style="37" customWidth="1"/>
    <col min="3333" max="3333" width="9.7109375" style="37" customWidth="1"/>
    <col min="3334" max="3334" width="3.7109375" style="37" customWidth="1"/>
    <col min="3335" max="3335" width="9.7109375" style="37" customWidth="1"/>
    <col min="3336" max="3336" width="5.7109375" style="37" customWidth="1"/>
    <col min="3337" max="3337" width="9.7109375" style="37" customWidth="1"/>
    <col min="3338" max="3338" width="3.7109375" style="37" customWidth="1"/>
    <col min="3339" max="3339" width="11.7109375" style="37" customWidth="1"/>
    <col min="3340" max="3340" width="3.7109375" style="37" customWidth="1"/>
    <col min="3341" max="3342" width="11.7109375" style="37" customWidth="1"/>
    <col min="3343" max="3343" width="4.28515625" style="37" bestFit="1" customWidth="1"/>
    <col min="3344" max="3584" width="11.42578125" style="37"/>
    <col min="3585" max="3585" width="8.5703125" style="37" bestFit="1" customWidth="1"/>
    <col min="3586" max="3586" width="26.85546875" style="37" bestFit="1" customWidth="1"/>
    <col min="3587" max="3587" width="11.42578125" style="37"/>
    <col min="3588" max="3588" width="3.7109375" style="37" customWidth="1"/>
    <col min="3589" max="3589" width="9.7109375" style="37" customWidth="1"/>
    <col min="3590" max="3590" width="3.7109375" style="37" customWidth="1"/>
    <col min="3591" max="3591" width="9.7109375" style="37" customWidth="1"/>
    <col min="3592" max="3592" width="5.7109375" style="37" customWidth="1"/>
    <col min="3593" max="3593" width="9.7109375" style="37" customWidth="1"/>
    <col min="3594" max="3594" width="3.7109375" style="37" customWidth="1"/>
    <col min="3595" max="3595" width="11.7109375" style="37" customWidth="1"/>
    <col min="3596" max="3596" width="3.7109375" style="37" customWidth="1"/>
    <col min="3597" max="3598" width="11.7109375" style="37" customWidth="1"/>
    <col min="3599" max="3599" width="4.28515625" style="37" bestFit="1" customWidth="1"/>
    <col min="3600" max="3840" width="11.42578125" style="37"/>
    <col min="3841" max="3841" width="8.5703125" style="37" bestFit="1" customWidth="1"/>
    <col min="3842" max="3842" width="26.85546875" style="37" bestFit="1" customWidth="1"/>
    <col min="3843" max="3843" width="11.42578125" style="37"/>
    <col min="3844" max="3844" width="3.7109375" style="37" customWidth="1"/>
    <col min="3845" max="3845" width="9.7109375" style="37" customWidth="1"/>
    <col min="3846" max="3846" width="3.7109375" style="37" customWidth="1"/>
    <col min="3847" max="3847" width="9.7109375" style="37" customWidth="1"/>
    <col min="3848" max="3848" width="5.7109375" style="37" customWidth="1"/>
    <col min="3849" max="3849" width="9.7109375" style="37" customWidth="1"/>
    <col min="3850" max="3850" width="3.7109375" style="37" customWidth="1"/>
    <col min="3851" max="3851" width="11.7109375" style="37" customWidth="1"/>
    <col min="3852" max="3852" width="3.7109375" style="37" customWidth="1"/>
    <col min="3853" max="3854" width="11.7109375" style="37" customWidth="1"/>
    <col min="3855" max="3855" width="4.28515625" style="37" bestFit="1" customWidth="1"/>
    <col min="3856" max="4096" width="11.42578125" style="37"/>
    <col min="4097" max="4097" width="8.5703125" style="37" bestFit="1" customWidth="1"/>
    <col min="4098" max="4098" width="26.85546875" style="37" bestFit="1" customWidth="1"/>
    <col min="4099" max="4099" width="11.42578125" style="37"/>
    <col min="4100" max="4100" width="3.7109375" style="37" customWidth="1"/>
    <col min="4101" max="4101" width="9.7109375" style="37" customWidth="1"/>
    <col min="4102" max="4102" width="3.7109375" style="37" customWidth="1"/>
    <col min="4103" max="4103" width="9.7109375" style="37" customWidth="1"/>
    <col min="4104" max="4104" width="5.7109375" style="37" customWidth="1"/>
    <col min="4105" max="4105" width="9.7109375" style="37" customWidth="1"/>
    <col min="4106" max="4106" width="3.7109375" style="37" customWidth="1"/>
    <col min="4107" max="4107" width="11.7109375" style="37" customWidth="1"/>
    <col min="4108" max="4108" width="3.7109375" style="37" customWidth="1"/>
    <col min="4109" max="4110" width="11.7109375" style="37" customWidth="1"/>
    <col min="4111" max="4111" width="4.28515625" style="37" bestFit="1" customWidth="1"/>
    <col min="4112" max="4352" width="11.42578125" style="37"/>
    <col min="4353" max="4353" width="8.5703125" style="37" bestFit="1" customWidth="1"/>
    <col min="4354" max="4354" width="26.85546875" style="37" bestFit="1" customWidth="1"/>
    <col min="4355" max="4355" width="11.42578125" style="37"/>
    <col min="4356" max="4356" width="3.7109375" style="37" customWidth="1"/>
    <col min="4357" max="4357" width="9.7109375" style="37" customWidth="1"/>
    <col min="4358" max="4358" width="3.7109375" style="37" customWidth="1"/>
    <col min="4359" max="4359" width="9.7109375" style="37" customWidth="1"/>
    <col min="4360" max="4360" width="5.7109375" style="37" customWidth="1"/>
    <col min="4361" max="4361" width="9.7109375" style="37" customWidth="1"/>
    <col min="4362" max="4362" width="3.7109375" style="37" customWidth="1"/>
    <col min="4363" max="4363" width="11.7109375" style="37" customWidth="1"/>
    <col min="4364" max="4364" width="3.7109375" style="37" customWidth="1"/>
    <col min="4365" max="4366" width="11.7109375" style="37" customWidth="1"/>
    <col min="4367" max="4367" width="4.28515625" style="37" bestFit="1" customWidth="1"/>
    <col min="4368" max="4608" width="11.42578125" style="37"/>
    <col min="4609" max="4609" width="8.5703125" style="37" bestFit="1" customWidth="1"/>
    <col min="4610" max="4610" width="26.85546875" style="37" bestFit="1" customWidth="1"/>
    <col min="4611" max="4611" width="11.42578125" style="37"/>
    <col min="4612" max="4612" width="3.7109375" style="37" customWidth="1"/>
    <col min="4613" max="4613" width="9.7109375" style="37" customWidth="1"/>
    <col min="4614" max="4614" width="3.7109375" style="37" customWidth="1"/>
    <col min="4615" max="4615" width="9.7109375" style="37" customWidth="1"/>
    <col min="4616" max="4616" width="5.7109375" style="37" customWidth="1"/>
    <col min="4617" max="4617" width="9.7109375" style="37" customWidth="1"/>
    <col min="4618" max="4618" width="3.7109375" style="37" customWidth="1"/>
    <col min="4619" max="4619" width="11.7109375" style="37" customWidth="1"/>
    <col min="4620" max="4620" width="3.7109375" style="37" customWidth="1"/>
    <col min="4621" max="4622" width="11.7109375" style="37" customWidth="1"/>
    <col min="4623" max="4623" width="4.28515625" style="37" bestFit="1" customWidth="1"/>
    <col min="4624" max="4864" width="11.42578125" style="37"/>
    <col min="4865" max="4865" width="8.5703125" style="37" bestFit="1" customWidth="1"/>
    <col min="4866" max="4866" width="26.85546875" style="37" bestFit="1" customWidth="1"/>
    <col min="4867" max="4867" width="11.42578125" style="37"/>
    <col min="4868" max="4868" width="3.7109375" style="37" customWidth="1"/>
    <col min="4869" max="4869" width="9.7109375" style="37" customWidth="1"/>
    <col min="4870" max="4870" width="3.7109375" style="37" customWidth="1"/>
    <col min="4871" max="4871" width="9.7109375" style="37" customWidth="1"/>
    <col min="4872" max="4872" width="5.7109375" style="37" customWidth="1"/>
    <col min="4873" max="4873" width="9.7109375" style="37" customWidth="1"/>
    <col min="4874" max="4874" width="3.7109375" style="37" customWidth="1"/>
    <col min="4875" max="4875" width="11.7109375" style="37" customWidth="1"/>
    <col min="4876" max="4876" width="3.7109375" style="37" customWidth="1"/>
    <col min="4877" max="4878" width="11.7109375" style="37" customWidth="1"/>
    <col min="4879" max="4879" width="4.28515625" style="37" bestFit="1" customWidth="1"/>
    <col min="4880" max="5120" width="11.42578125" style="37"/>
    <col min="5121" max="5121" width="8.5703125" style="37" bestFit="1" customWidth="1"/>
    <col min="5122" max="5122" width="26.85546875" style="37" bestFit="1" customWidth="1"/>
    <col min="5123" max="5123" width="11.42578125" style="37"/>
    <col min="5124" max="5124" width="3.7109375" style="37" customWidth="1"/>
    <col min="5125" max="5125" width="9.7109375" style="37" customWidth="1"/>
    <col min="5126" max="5126" width="3.7109375" style="37" customWidth="1"/>
    <col min="5127" max="5127" width="9.7109375" style="37" customWidth="1"/>
    <col min="5128" max="5128" width="5.7109375" style="37" customWidth="1"/>
    <col min="5129" max="5129" width="9.7109375" style="37" customWidth="1"/>
    <col min="5130" max="5130" width="3.7109375" style="37" customWidth="1"/>
    <col min="5131" max="5131" width="11.7109375" style="37" customWidth="1"/>
    <col min="5132" max="5132" width="3.7109375" style="37" customWidth="1"/>
    <col min="5133" max="5134" width="11.7109375" style="37" customWidth="1"/>
    <col min="5135" max="5135" width="4.28515625" style="37" bestFit="1" customWidth="1"/>
    <col min="5136" max="5376" width="11.42578125" style="37"/>
    <col min="5377" max="5377" width="8.5703125" style="37" bestFit="1" customWidth="1"/>
    <col min="5378" max="5378" width="26.85546875" style="37" bestFit="1" customWidth="1"/>
    <col min="5379" max="5379" width="11.42578125" style="37"/>
    <col min="5380" max="5380" width="3.7109375" style="37" customWidth="1"/>
    <col min="5381" max="5381" width="9.7109375" style="37" customWidth="1"/>
    <col min="5382" max="5382" width="3.7109375" style="37" customWidth="1"/>
    <col min="5383" max="5383" width="9.7109375" style="37" customWidth="1"/>
    <col min="5384" max="5384" width="5.7109375" style="37" customWidth="1"/>
    <col min="5385" max="5385" width="9.7109375" style="37" customWidth="1"/>
    <col min="5386" max="5386" width="3.7109375" style="37" customWidth="1"/>
    <col min="5387" max="5387" width="11.7109375" style="37" customWidth="1"/>
    <col min="5388" max="5388" width="3.7109375" style="37" customWidth="1"/>
    <col min="5389" max="5390" width="11.7109375" style="37" customWidth="1"/>
    <col min="5391" max="5391" width="4.28515625" style="37" bestFit="1" customWidth="1"/>
    <col min="5392" max="5632" width="11.42578125" style="37"/>
    <col min="5633" max="5633" width="8.5703125" style="37" bestFit="1" customWidth="1"/>
    <col min="5634" max="5634" width="26.85546875" style="37" bestFit="1" customWidth="1"/>
    <col min="5635" max="5635" width="11.42578125" style="37"/>
    <col min="5636" max="5636" width="3.7109375" style="37" customWidth="1"/>
    <col min="5637" max="5637" width="9.7109375" style="37" customWidth="1"/>
    <col min="5638" max="5638" width="3.7109375" style="37" customWidth="1"/>
    <col min="5639" max="5639" width="9.7109375" style="37" customWidth="1"/>
    <col min="5640" max="5640" width="5.7109375" style="37" customWidth="1"/>
    <col min="5641" max="5641" width="9.7109375" style="37" customWidth="1"/>
    <col min="5642" max="5642" width="3.7109375" style="37" customWidth="1"/>
    <col min="5643" max="5643" width="11.7109375" style="37" customWidth="1"/>
    <col min="5644" max="5644" width="3.7109375" style="37" customWidth="1"/>
    <col min="5645" max="5646" width="11.7109375" style="37" customWidth="1"/>
    <col min="5647" max="5647" width="4.28515625" style="37" bestFit="1" customWidth="1"/>
    <col min="5648" max="5888" width="11.42578125" style="37"/>
    <col min="5889" max="5889" width="8.5703125" style="37" bestFit="1" customWidth="1"/>
    <col min="5890" max="5890" width="26.85546875" style="37" bestFit="1" customWidth="1"/>
    <col min="5891" max="5891" width="11.42578125" style="37"/>
    <col min="5892" max="5892" width="3.7109375" style="37" customWidth="1"/>
    <col min="5893" max="5893" width="9.7109375" style="37" customWidth="1"/>
    <col min="5894" max="5894" width="3.7109375" style="37" customWidth="1"/>
    <col min="5895" max="5895" width="9.7109375" style="37" customWidth="1"/>
    <col min="5896" max="5896" width="5.7109375" style="37" customWidth="1"/>
    <col min="5897" max="5897" width="9.7109375" style="37" customWidth="1"/>
    <col min="5898" max="5898" width="3.7109375" style="37" customWidth="1"/>
    <col min="5899" max="5899" width="11.7109375" style="37" customWidth="1"/>
    <col min="5900" max="5900" width="3.7109375" style="37" customWidth="1"/>
    <col min="5901" max="5902" width="11.7109375" style="37" customWidth="1"/>
    <col min="5903" max="5903" width="4.28515625" style="37" bestFit="1" customWidth="1"/>
    <col min="5904" max="6144" width="11.42578125" style="37"/>
    <col min="6145" max="6145" width="8.5703125" style="37" bestFit="1" customWidth="1"/>
    <col min="6146" max="6146" width="26.85546875" style="37" bestFit="1" customWidth="1"/>
    <col min="6147" max="6147" width="11.42578125" style="37"/>
    <col min="6148" max="6148" width="3.7109375" style="37" customWidth="1"/>
    <col min="6149" max="6149" width="9.7109375" style="37" customWidth="1"/>
    <col min="6150" max="6150" width="3.7109375" style="37" customWidth="1"/>
    <col min="6151" max="6151" width="9.7109375" style="37" customWidth="1"/>
    <col min="6152" max="6152" width="5.7109375" style="37" customWidth="1"/>
    <col min="6153" max="6153" width="9.7109375" style="37" customWidth="1"/>
    <col min="6154" max="6154" width="3.7109375" style="37" customWidth="1"/>
    <col min="6155" max="6155" width="11.7109375" style="37" customWidth="1"/>
    <col min="6156" max="6156" width="3.7109375" style="37" customWidth="1"/>
    <col min="6157" max="6158" width="11.7109375" style="37" customWidth="1"/>
    <col min="6159" max="6159" width="4.28515625" style="37" bestFit="1" customWidth="1"/>
    <col min="6160" max="6400" width="11.42578125" style="37"/>
    <col min="6401" max="6401" width="8.5703125" style="37" bestFit="1" customWidth="1"/>
    <col min="6402" max="6402" width="26.85546875" style="37" bestFit="1" customWidth="1"/>
    <col min="6403" max="6403" width="11.42578125" style="37"/>
    <col min="6404" max="6404" width="3.7109375" style="37" customWidth="1"/>
    <col min="6405" max="6405" width="9.7109375" style="37" customWidth="1"/>
    <col min="6406" max="6406" width="3.7109375" style="37" customWidth="1"/>
    <col min="6407" max="6407" width="9.7109375" style="37" customWidth="1"/>
    <col min="6408" max="6408" width="5.7109375" style="37" customWidth="1"/>
    <col min="6409" max="6409" width="9.7109375" style="37" customWidth="1"/>
    <col min="6410" max="6410" width="3.7109375" style="37" customWidth="1"/>
    <col min="6411" max="6411" width="11.7109375" style="37" customWidth="1"/>
    <col min="6412" max="6412" width="3.7109375" style="37" customWidth="1"/>
    <col min="6413" max="6414" width="11.7109375" style="37" customWidth="1"/>
    <col min="6415" max="6415" width="4.28515625" style="37" bestFit="1" customWidth="1"/>
    <col min="6416" max="6656" width="11.42578125" style="37"/>
    <col min="6657" max="6657" width="8.5703125" style="37" bestFit="1" customWidth="1"/>
    <col min="6658" max="6658" width="26.85546875" style="37" bestFit="1" customWidth="1"/>
    <col min="6659" max="6659" width="11.42578125" style="37"/>
    <col min="6660" max="6660" width="3.7109375" style="37" customWidth="1"/>
    <col min="6661" max="6661" width="9.7109375" style="37" customWidth="1"/>
    <col min="6662" max="6662" width="3.7109375" style="37" customWidth="1"/>
    <col min="6663" max="6663" width="9.7109375" style="37" customWidth="1"/>
    <col min="6664" max="6664" width="5.7109375" style="37" customWidth="1"/>
    <col min="6665" max="6665" width="9.7109375" style="37" customWidth="1"/>
    <col min="6666" max="6666" width="3.7109375" style="37" customWidth="1"/>
    <col min="6667" max="6667" width="11.7109375" style="37" customWidth="1"/>
    <col min="6668" max="6668" width="3.7109375" style="37" customWidth="1"/>
    <col min="6669" max="6670" width="11.7109375" style="37" customWidth="1"/>
    <col min="6671" max="6671" width="4.28515625" style="37" bestFit="1" customWidth="1"/>
    <col min="6672" max="6912" width="11.42578125" style="37"/>
    <col min="6913" max="6913" width="8.5703125" style="37" bestFit="1" customWidth="1"/>
    <col min="6914" max="6914" width="26.85546875" style="37" bestFit="1" customWidth="1"/>
    <col min="6915" max="6915" width="11.42578125" style="37"/>
    <col min="6916" max="6916" width="3.7109375" style="37" customWidth="1"/>
    <col min="6917" max="6917" width="9.7109375" style="37" customWidth="1"/>
    <col min="6918" max="6918" width="3.7109375" style="37" customWidth="1"/>
    <col min="6919" max="6919" width="9.7109375" style="37" customWidth="1"/>
    <col min="6920" max="6920" width="5.7109375" style="37" customWidth="1"/>
    <col min="6921" max="6921" width="9.7109375" style="37" customWidth="1"/>
    <col min="6922" max="6922" width="3.7109375" style="37" customWidth="1"/>
    <col min="6923" max="6923" width="11.7109375" style="37" customWidth="1"/>
    <col min="6924" max="6924" width="3.7109375" style="37" customWidth="1"/>
    <col min="6925" max="6926" width="11.7109375" style="37" customWidth="1"/>
    <col min="6927" max="6927" width="4.28515625" style="37" bestFit="1" customWidth="1"/>
    <col min="6928" max="7168" width="11.42578125" style="37"/>
    <col min="7169" max="7169" width="8.5703125" style="37" bestFit="1" customWidth="1"/>
    <col min="7170" max="7170" width="26.85546875" style="37" bestFit="1" customWidth="1"/>
    <col min="7171" max="7171" width="11.42578125" style="37"/>
    <col min="7172" max="7172" width="3.7109375" style="37" customWidth="1"/>
    <col min="7173" max="7173" width="9.7109375" style="37" customWidth="1"/>
    <col min="7174" max="7174" width="3.7109375" style="37" customWidth="1"/>
    <col min="7175" max="7175" width="9.7109375" style="37" customWidth="1"/>
    <col min="7176" max="7176" width="5.7109375" style="37" customWidth="1"/>
    <col min="7177" max="7177" width="9.7109375" style="37" customWidth="1"/>
    <col min="7178" max="7178" width="3.7109375" style="37" customWidth="1"/>
    <col min="7179" max="7179" width="11.7109375" style="37" customWidth="1"/>
    <col min="7180" max="7180" width="3.7109375" style="37" customWidth="1"/>
    <col min="7181" max="7182" width="11.7109375" style="37" customWidth="1"/>
    <col min="7183" max="7183" width="4.28515625" style="37" bestFit="1" customWidth="1"/>
    <col min="7184" max="7424" width="11.42578125" style="37"/>
    <col min="7425" max="7425" width="8.5703125" style="37" bestFit="1" customWidth="1"/>
    <col min="7426" max="7426" width="26.85546875" style="37" bestFit="1" customWidth="1"/>
    <col min="7427" max="7427" width="11.42578125" style="37"/>
    <col min="7428" max="7428" width="3.7109375" style="37" customWidth="1"/>
    <col min="7429" max="7429" width="9.7109375" style="37" customWidth="1"/>
    <col min="7430" max="7430" width="3.7109375" style="37" customWidth="1"/>
    <col min="7431" max="7431" width="9.7109375" style="37" customWidth="1"/>
    <col min="7432" max="7432" width="5.7109375" style="37" customWidth="1"/>
    <col min="7433" max="7433" width="9.7109375" style="37" customWidth="1"/>
    <col min="7434" max="7434" width="3.7109375" style="37" customWidth="1"/>
    <col min="7435" max="7435" width="11.7109375" style="37" customWidth="1"/>
    <col min="7436" max="7436" width="3.7109375" style="37" customWidth="1"/>
    <col min="7437" max="7438" width="11.7109375" style="37" customWidth="1"/>
    <col min="7439" max="7439" width="4.28515625" style="37" bestFit="1" customWidth="1"/>
    <col min="7440" max="7680" width="11.42578125" style="37"/>
    <col min="7681" max="7681" width="8.5703125" style="37" bestFit="1" customWidth="1"/>
    <col min="7682" max="7682" width="26.85546875" style="37" bestFit="1" customWidth="1"/>
    <col min="7683" max="7683" width="11.42578125" style="37"/>
    <col min="7684" max="7684" width="3.7109375" style="37" customWidth="1"/>
    <col min="7685" max="7685" width="9.7109375" style="37" customWidth="1"/>
    <col min="7686" max="7686" width="3.7109375" style="37" customWidth="1"/>
    <col min="7687" max="7687" width="9.7109375" style="37" customWidth="1"/>
    <col min="7688" max="7688" width="5.7109375" style="37" customWidth="1"/>
    <col min="7689" max="7689" width="9.7109375" style="37" customWidth="1"/>
    <col min="7690" max="7690" width="3.7109375" style="37" customWidth="1"/>
    <col min="7691" max="7691" width="11.7109375" style="37" customWidth="1"/>
    <col min="7692" max="7692" width="3.7109375" style="37" customWidth="1"/>
    <col min="7693" max="7694" width="11.7109375" style="37" customWidth="1"/>
    <col min="7695" max="7695" width="4.28515625" style="37" bestFit="1" customWidth="1"/>
    <col min="7696" max="7936" width="11.42578125" style="37"/>
    <col min="7937" max="7937" width="8.5703125" style="37" bestFit="1" customWidth="1"/>
    <col min="7938" max="7938" width="26.85546875" style="37" bestFit="1" customWidth="1"/>
    <col min="7939" max="7939" width="11.42578125" style="37"/>
    <col min="7940" max="7940" width="3.7109375" style="37" customWidth="1"/>
    <col min="7941" max="7941" width="9.7109375" style="37" customWidth="1"/>
    <col min="7942" max="7942" width="3.7109375" style="37" customWidth="1"/>
    <col min="7943" max="7943" width="9.7109375" style="37" customWidth="1"/>
    <col min="7944" max="7944" width="5.7109375" style="37" customWidth="1"/>
    <col min="7945" max="7945" width="9.7109375" style="37" customWidth="1"/>
    <col min="7946" max="7946" width="3.7109375" style="37" customWidth="1"/>
    <col min="7947" max="7947" width="11.7109375" style="37" customWidth="1"/>
    <col min="7948" max="7948" width="3.7109375" style="37" customWidth="1"/>
    <col min="7949" max="7950" width="11.7109375" style="37" customWidth="1"/>
    <col min="7951" max="7951" width="4.28515625" style="37" bestFit="1" customWidth="1"/>
    <col min="7952" max="8192" width="11.42578125" style="37"/>
    <col min="8193" max="8193" width="8.5703125" style="37" bestFit="1" customWidth="1"/>
    <col min="8194" max="8194" width="26.85546875" style="37" bestFit="1" customWidth="1"/>
    <col min="8195" max="8195" width="11.42578125" style="37"/>
    <col min="8196" max="8196" width="3.7109375" style="37" customWidth="1"/>
    <col min="8197" max="8197" width="9.7109375" style="37" customWidth="1"/>
    <col min="8198" max="8198" width="3.7109375" style="37" customWidth="1"/>
    <col min="8199" max="8199" width="9.7109375" style="37" customWidth="1"/>
    <col min="8200" max="8200" width="5.7109375" style="37" customWidth="1"/>
    <col min="8201" max="8201" width="9.7109375" style="37" customWidth="1"/>
    <col min="8202" max="8202" width="3.7109375" style="37" customWidth="1"/>
    <col min="8203" max="8203" width="11.7109375" style="37" customWidth="1"/>
    <col min="8204" max="8204" width="3.7109375" style="37" customWidth="1"/>
    <col min="8205" max="8206" width="11.7109375" style="37" customWidth="1"/>
    <col min="8207" max="8207" width="4.28515625" style="37" bestFit="1" customWidth="1"/>
    <col min="8208" max="8448" width="11.42578125" style="37"/>
    <col min="8449" max="8449" width="8.5703125" style="37" bestFit="1" customWidth="1"/>
    <col min="8450" max="8450" width="26.85546875" style="37" bestFit="1" customWidth="1"/>
    <col min="8451" max="8451" width="11.42578125" style="37"/>
    <col min="8452" max="8452" width="3.7109375" style="37" customWidth="1"/>
    <col min="8453" max="8453" width="9.7109375" style="37" customWidth="1"/>
    <col min="8454" max="8454" width="3.7109375" style="37" customWidth="1"/>
    <col min="8455" max="8455" width="9.7109375" style="37" customWidth="1"/>
    <col min="8456" max="8456" width="5.7109375" style="37" customWidth="1"/>
    <col min="8457" max="8457" width="9.7109375" style="37" customWidth="1"/>
    <col min="8458" max="8458" width="3.7109375" style="37" customWidth="1"/>
    <col min="8459" max="8459" width="11.7109375" style="37" customWidth="1"/>
    <col min="8460" max="8460" width="3.7109375" style="37" customWidth="1"/>
    <col min="8461" max="8462" width="11.7109375" style="37" customWidth="1"/>
    <col min="8463" max="8463" width="4.28515625" style="37" bestFit="1" customWidth="1"/>
    <col min="8464" max="8704" width="11.42578125" style="37"/>
    <col min="8705" max="8705" width="8.5703125" style="37" bestFit="1" customWidth="1"/>
    <col min="8706" max="8706" width="26.85546875" style="37" bestFit="1" customWidth="1"/>
    <col min="8707" max="8707" width="11.42578125" style="37"/>
    <col min="8708" max="8708" width="3.7109375" style="37" customWidth="1"/>
    <col min="8709" max="8709" width="9.7109375" style="37" customWidth="1"/>
    <col min="8710" max="8710" width="3.7109375" style="37" customWidth="1"/>
    <col min="8711" max="8711" width="9.7109375" style="37" customWidth="1"/>
    <col min="8712" max="8712" width="5.7109375" style="37" customWidth="1"/>
    <col min="8713" max="8713" width="9.7109375" style="37" customWidth="1"/>
    <col min="8714" max="8714" width="3.7109375" style="37" customWidth="1"/>
    <col min="8715" max="8715" width="11.7109375" style="37" customWidth="1"/>
    <col min="8716" max="8716" width="3.7109375" style="37" customWidth="1"/>
    <col min="8717" max="8718" width="11.7109375" style="37" customWidth="1"/>
    <col min="8719" max="8719" width="4.28515625" style="37" bestFit="1" customWidth="1"/>
    <col min="8720" max="8960" width="11.42578125" style="37"/>
    <col min="8961" max="8961" width="8.5703125" style="37" bestFit="1" customWidth="1"/>
    <col min="8962" max="8962" width="26.85546875" style="37" bestFit="1" customWidth="1"/>
    <col min="8963" max="8963" width="11.42578125" style="37"/>
    <col min="8964" max="8964" width="3.7109375" style="37" customWidth="1"/>
    <col min="8965" max="8965" width="9.7109375" style="37" customWidth="1"/>
    <col min="8966" max="8966" width="3.7109375" style="37" customWidth="1"/>
    <col min="8967" max="8967" width="9.7109375" style="37" customWidth="1"/>
    <col min="8968" max="8968" width="5.7109375" style="37" customWidth="1"/>
    <col min="8969" max="8969" width="9.7109375" style="37" customWidth="1"/>
    <col min="8970" max="8970" width="3.7109375" style="37" customWidth="1"/>
    <col min="8971" max="8971" width="11.7109375" style="37" customWidth="1"/>
    <col min="8972" max="8972" width="3.7109375" style="37" customWidth="1"/>
    <col min="8973" max="8974" width="11.7109375" style="37" customWidth="1"/>
    <col min="8975" max="8975" width="4.28515625" style="37" bestFit="1" customWidth="1"/>
    <col min="8976" max="9216" width="11.42578125" style="37"/>
    <col min="9217" max="9217" width="8.5703125" style="37" bestFit="1" customWidth="1"/>
    <col min="9218" max="9218" width="26.85546875" style="37" bestFit="1" customWidth="1"/>
    <col min="9219" max="9219" width="11.42578125" style="37"/>
    <col min="9220" max="9220" width="3.7109375" style="37" customWidth="1"/>
    <col min="9221" max="9221" width="9.7109375" style="37" customWidth="1"/>
    <col min="9222" max="9222" width="3.7109375" style="37" customWidth="1"/>
    <col min="9223" max="9223" width="9.7109375" style="37" customWidth="1"/>
    <col min="9224" max="9224" width="5.7109375" style="37" customWidth="1"/>
    <col min="9225" max="9225" width="9.7109375" style="37" customWidth="1"/>
    <col min="9226" max="9226" width="3.7109375" style="37" customWidth="1"/>
    <col min="9227" max="9227" width="11.7109375" style="37" customWidth="1"/>
    <col min="9228" max="9228" width="3.7109375" style="37" customWidth="1"/>
    <col min="9229" max="9230" width="11.7109375" style="37" customWidth="1"/>
    <col min="9231" max="9231" width="4.28515625" style="37" bestFit="1" customWidth="1"/>
    <col min="9232" max="9472" width="11.42578125" style="37"/>
    <col min="9473" max="9473" width="8.5703125" style="37" bestFit="1" customWidth="1"/>
    <col min="9474" max="9474" width="26.85546875" style="37" bestFit="1" customWidth="1"/>
    <col min="9475" max="9475" width="11.42578125" style="37"/>
    <col min="9476" max="9476" width="3.7109375" style="37" customWidth="1"/>
    <col min="9477" max="9477" width="9.7109375" style="37" customWidth="1"/>
    <col min="9478" max="9478" width="3.7109375" style="37" customWidth="1"/>
    <col min="9479" max="9479" width="9.7109375" style="37" customWidth="1"/>
    <col min="9480" max="9480" width="5.7109375" style="37" customWidth="1"/>
    <col min="9481" max="9481" width="9.7109375" style="37" customWidth="1"/>
    <col min="9482" max="9482" width="3.7109375" style="37" customWidth="1"/>
    <col min="9483" max="9483" width="11.7109375" style="37" customWidth="1"/>
    <col min="9484" max="9484" width="3.7109375" style="37" customWidth="1"/>
    <col min="9485" max="9486" width="11.7109375" style="37" customWidth="1"/>
    <col min="9487" max="9487" width="4.28515625" style="37" bestFit="1" customWidth="1"/>
    <col min="9488" max="9728" width="11.42578125" style="37"/>
    <col min="9729" max="9729" width="8.5703125" style="37" bestFit="1" customWidth="1"/>
    <col min="9730" max="9730" width="26.85546875" style="37" bestFit="1" customWidth="1"/>
    <col min="9731" max="9731" width="11.42578125" style="37"/>
    <col min="9732" max="9732" width="3.7109375" style="37" customWidth="1"/>
    <col min="9733" max="9733" width="9.7109375" style="37" customWidth="1"/>
    <col min="9734" max="9734" width="3.7109375" style="37" customWidth="1"/>
    <col min="9735" max="9735" width="9.7109375" style="37" customWidth="1"/>
    <col min="9736" max="9736" width="5.7109375" style="37" customWidth="1"/>
    <col min="9737" max="9737" width="9.7109375" style="37" customWidth="1"/>
    <col min="9738" max="9738" width="3.7109375" style="37" customWidth="1"/>
    <col min="9739" max="9739" width="11.7109375" style="37" customWidth="1"/>
    <col min="9740" max="9740" width="3.7109375" style="37" customWidth="1"/>
    <col min="9741" max="9742" width="11.7109375" style="37" customWidth="1"/>
    <col min="9743" max="9743" width="4.28515625" style="37" bestFit="1" customWidth="1"/>
    <col min="9744" max="9984" width="11.42578125" style="37"/>
    <col min="9985" max="9985" width="8.5703125" style="37" bestFit="1" customWidth="1"/>
    <col min="9986" max="9986" width="26.85546875" style="37" bestFit="1" customWidth="1"/>
    <col min="9987" max="9987" width="11.42578125" style="37"/>
    <col min="9988" max="9988" width="3.7109375" style="37" customWidth="1"/>
    <col min="9989" max="9989" width="9.7109375" style="37" customWidth="1"/>
    <col min="9990" max="9990" width="3.7109375" style="37" customWidth="1"/>
    <col min="9991" max="9991" width="9.7109375" style="37" customWidth="1"/>
    <col min="9992" max="9992" width="5.7109375" style="37" customWidth="1"/>
    <col min="9993" max="9993" width="9.7109375" style="37" customWidth="1"/>
    <col min="9994" max="9994" width="3.7109375" style="37" customWidth="1"/>
    <col min="9995" max="9995" width="11.7109375" style="37" customWidth="1"/>
    <col min="9996" max="9996" width="3.7109375" style="37" customWidth="1"/>
    <col min="9997" max="9998" width="11.7109375" style="37" customWidth="1"/>
    <col min="9999" max="9999" width="4.28515625" style="37" bestFit="1" customWidth="1"/>
    <col min="10000" max="10240" width="11.42578125" style="37"/>
    <col min="10241" max="10241" width="8.5703125" style="37" bestFit="1" customWidth="1"/>
    <col min="10242" max="10242" width="26.85546875" style="37" bestFit="1" customWidth="1"/>
    <col min="10243" max="10243" width="11.42578125" style="37"/>
    <col min="10244" max="10244" width="3.7109375" style="37" customWidth="1"/>
    <col min="10245" max="10245" width="9.7109375" style="37" customWidth="1"/>
    <col min="10246" max="10246" width="3.7109375" style="37" customWidth="1"/>
    <col min="10247" max="10247" width="9.7109375" style="37" customWidth="1"/>
    <col min="10248" max="10248" width="5.7109375" style="37" customWidth="1"/>
    <col min="10249" max="10249" width="9.7109375" style="37" customWidth="1"/>
    <col min="10250" max="10250" width="3.7109375" style="37" customWidth="1"/>
    <col min="10251" max="10251" width="11.7109375" style="37" customWidth="1"/>
    <col min="10252" max="10252" width="3.7109375" style="37" customWidth="1"/>
    <col min="10253" max="10254" width="11.7109375" style="37" customWidth="1"/>
    <col min="10255" max="10255" width="4.28515625" style="37" bestFit="1" customWidth="1"/>
    <col min="10256" max="10496" width="11.42578125" style="37"/>
    <col min="10497" max="10497" width="8.5703125" style="37" bestFit="1" customWidth="1"/>
    <col min="10498" max="10498" width="26.85546875" style="37" bestFit="1" customWidth="1"/>
    <col min="10499" max="10499" width="11.42578125" style="37"/>
    <col min="10500" max="10500" width="3.7109375" style="37" customWidth="1"/>
    <col min="10501" max="10501" width="9.7109375" style="37" customWidth="1"/>
    <col min="10502" max="10502" width="3.7109375" style="37" customWidth="1"/>
    <col min="10503" max="10503" width="9.7109375" style="37" customWidth="1"/>
    <col min="10504" max="10504" width="5.7109375" style="37" customWidth="1"/>
    <col min="10505" max="10505" width="9.7109375" style="37" customWidth="1"/>
    <col min="10506" max="10506" width="3.7109375" style="37" customWidth="1"/>
    <col min="10507" max="10507" width="11.7109375" style="37" customWidth="1"/>
    <col min="10508" max="10508" width="3.7109375" style="37" customWidth="1"/>
    <col min="10509" max="10510" width="11.7109375" style="37" customWidth="1"/>
    <col min="10511" max="10511" width="4.28515625" style="37" bestFit="1" customWidth="1"/>
    <col min="10512" max="10752" width="11.42578125" style="37"/>
    <col min="10753" max="10753" width="8.5703125" style="37" bestFit="1" customWidth="1"/>
    <col min="10754" max="10754" width="26.85546875" style="37" bestFit="1" customWidth="1"/>
    <col min="10755" max="10755" width="11.42578125" style="37"/>
    <col min="10756" max="10756" width="3.7109375" style="37" customWidth="1"/>
    <col min="10757" max="10757" width="9.7109375" style="37" customWidth="1"/>
    <col min="10758" max="10758" width="3.7109375" style="37" customWidth="1"/>
    <col min="10759" max="10759" width="9.7109375" style="37" customWidth="1"/>
    <col min="10760" max="10760" width="5.7109375" style="37" customWidth="1"/>
    <col min="10761" max="10761" width="9.7109375" style="37" customWidth="1"/>
    <col min="10762" max="10762" width="3.7109375" style="37" customWidth="1"/>
    <col min="10763" max="10763" width="11.7109375" style="37" customWidth="1"/>
    <col min="10764" max="10764" width="3.7109375" style="37" customWidth="1"/>
    <col min="10765" max="10766" width="11.7109375" style="37" customWidth="1"/>
    <col min="10767" max="10767" width="4.28515625" style="37" bestFit="1" customWidth="1"/>
    <col min="10768" max="11008" width="11.42578125" style="37"/>
    <col min="11009" max="11009" width="8.5703125" style="37" bestFit="1" customWidth="1"/>
    <col min="11010" max="11010" width="26.85546875" style="37" bestFit="1" customWidth="1"/>
    <col min="11011" max="11011" width="11.42578125" style="37"/>
    <col min="11012" max="11012" width="3.7109375" style="37" customWidth="1"/>
    <col min="11013" max="11013" width="9.7109375" style="37" customWidth="1"/>
    <col min="11014" max="11014" width="3.7109375" style="37" customWidth="1"/>
    <col min="11015" max="11015" width="9.7109375" style="37" customWidth="1"/>
    <col min="11016" max="11016" width="5.7109375" style="37" customWidth="1"/>
    <col min="11017" max="11017" width="9.7109375" style="37" customWidth="1"/>
    <col min="11018" max="11018" width="3.7109375" style="37" customWidth="1"/>
    <col min="11019" max="11019" width="11.7109375" style="37" customWidth="1"/>
    <col min="11020" max="11020" width="3.7109375" style="37" customWidth="1"/>
    <col min="11021" max="11022" width="11.7109375" style="37" customWidth="1"/>
    <col min="11023" max="11023" width="4.28515625" style="37" bestFit="1" customWidth="1"/>
    <col min="11024" max="11264" width="11.42578125" style="37"/>
    <col min="11265" max="11265" width="8.5703125" style="37" bestFit="1" customWidth="1"/>
    <col min="11266" max="11266" width="26.85546875" style="37" bestFit="1" customWidth="1"/>
    <col min="11267" max="11267" width="11.42578125" style="37"/>
    <col min="11268" max="11268" width="3.7109375" style="37" customWidth="1"/>
    <col min="11269" max="11269" width="9.7109375" style="37" customWidth="1"/>
    <col min="11270" max="11270" width="3.7109375" style="37" customWidth="1"/>
    <col min="11271" max="11271" width="9.7109375" style="37" customWidth="1"/>
    <col min="11272" max="11272" width="5.7109375" style="37" customWidth="1"/>
    <col min="11273" max="11273" width="9.7109375" style="37" customWidth="1"/>
    <col min="11274" max="11274" width="3.7109375" style="37" customWidth="1"/>
    <col min="11275" max="11275" width="11.7109375" style="37" customWidth="1"/>
    <col min="11276" max="11276" width="3.7109375" style="37" customWidth="1"/>
    <col min="11277" max="11278" width="11.7109375" style="37" customWidth="1"/>
    <col min="11279" max="11279" width="4.28515625" style="37" bestFit="1" customWidth="1"/>
    <col min="11280" max="11520" width="11.42578125" style="37"/>
    <col min="11521" max="11521" width="8.5703125" style="37" bestFit="1" customWidth="1"/>
    <col min="11522" max="11522" width="26.85546875" style="37" bestFit="1" customWidth="1"/>
    <col min="11523" max="11523" width="11.42578125" style="37"/>
    <col min="11524" max="11524" width="3.7109375" style="37" customWidth="1"/>
    <col min="11525" max="11525" width="9.7109375" style="37" customWidth="1"/>
    <col min="11526" max="11526" width="3.7109375" style="37" customWidth="1"/>
    <col min="11527" max="11527" width="9.7109375" style="37" customWidth="1"/>
    <col min="11528" max="11528" width="5.7109375" style="37" customWidth="1"/>
    <col min="11529" max="11529" width="9.7109375" style="37" customWidth="1"/>
    <col min="11530" max="11530" width="3.7109375" style="37" customWidth="1"/>
    <col min="11531" max="11531" width="11.7109375" style="37" customWidth="1"/>
    <col min="11532" max="11532" width="3.7109375" style="37" customWidth="1"/>
    <col min="11533" max="11534" width="11.7109375" style="37" customWidth="1"/>
    <col min="11535" max="11535" width="4.28515625" style="37" bestFit="1" customWidth="1"/>
    <col min="11536" max="11776" width="11.42578125" style="37"/>
    <col min="11777" max="11777" width="8.5703125" style="37" bestFit="1" customWidth="1"/>
    <col min="11778" max="11778" width="26.85546875" style="37" bestFit="1" customWidth="1"/>
    <col min="11779" max="11779" width="11.42578125" style="37"/>
    <col min="11780" max="11780" width="3.7109375" style="37" customWidth="1"/>
    <col min="11781" max="11781" width="9.7109375" style="37" customWidth="1"/>
    <col min="11782" max="11782" width="3.7109375" style="37" customWidth="1"/>
    <col min="11783" max="11783" width="9.7109375" style="37" customWidth="1"/>
    <col min="11784" max="11784" width="5.7109375" style="37" customWidth="1"/>
    <col min="11785" max="11785" width="9.7109375" style="37" customWidth="1"/>
    <col min="11786" max="11786" width="3.7109375" style="37" customWidth="1"/>
    <col min="11787" max="11787" width="11.7109375" style="37" customWidth="1"/>
    <col min="11788" max="11788" width="3.7109375" style="37" customWidth="1"/>
    <col min="11789" max="11790" width="11.7109375" style="37" customWidth="1"/>
    <col min="11791" max="11791" width="4.28515625" style="37" bestFit="1" customWidth="1"/>
    <col min="11792" max="12032" width="11.42578125" style="37"/>
    <col min="12033" max="12033" width="8.5703125" style="37" bestFit="1" customWidth="1"/>
    <col min="12034" max="12034" width="26.85546875" style="37" bestFit="1" customWidth="1"/>
    <col min="12035" max="12035" width="11.42578125" style="37"/>
    <col min="12036" max="12036" width="3.7109375" style="37" customWidth="1"/>
    <col min="12037" max="12037" width="9.7109375" style="37" customWidth="1"/>
    <col min="12038" max="12038" width="3.7109375" style="37" customWidth="1"/>
    <col min="12039" max="12039" width="9.7109375" style="37" customWidth="1"/>
    <col min="12040" max="12040" width="5.7109375" style="37" customWidth="1"/>
    <col min="12041" max="12041" width="9.7109375" style="37" customWidth="1"/>
    <col min="12042" max="12042" width="3.7109375" style="37" customWidth="1"/>
    <col min="12043" max="12043" width="11.7109375" style="37" customWidth="1"/>
    <col min="12044" max="12044" width="3.7109375" style="37" customWidth="1"/>
    <col min="12045" max="12046" width="11.7109375" style="37" customWidth="1"/>
    <col min="12047" max="12047" width="4.28515625" style="37" bestFit="1" customWidth="1"/>
    <col min="12048" max="12288" width="11.42578125" style="37"/>
    <col min="12289" max="12289" width="8.5703125" style="37" bestFit="1" customWidth="1"/>
    <col min="12290" max="12290" width="26.85546875" style="37" bestFit="1" customWidth="1"/>
    <col min="12291" max="12291" width="11.42578125" style="37"/>
    <col min="12292" max="12292" width="3.7109375" style="37" customWidth="1"/>
    <col min="12293" max="12293" width="9.7109375" style="37" customWidth="1"/>
    <col min="12294" max="12294" width="3.7109375" style="37" customWidth="1"/>
    <col min="12295" max="12295" width="9.7109375" style="37" customWidth="1"/>
    <col min="12296" max="12296" width="5.7109375" style="37" customWidth="1"/>
    <col min="12297" max="12297" width="9.7109375" style="37" customWidth="1"/>
    <col min="12298" max="12298" width="3.7109375" style="37" customWidth="1"/>
    <col min="12299" max="12299" width="11.7109375" style="37" customWidth="1"/>
    <col min="12300" max="12300" width="3.7109375" style="37" customWidth="1"/>
    <col min="12301" max="12302" width="11.7109375" style="37" customWidth="1"/>
    <col min="12303" max="12303" width="4.28515625" style="37" bestFit="1" customWidth="1"/>
    <col min="12304" max="12544" width="11.42578125" style="37"/>
    <col min="12545" max="12545" width="8.5703125" style="37" bestFit="1" customWidth="1"/>
    <col min="12546" max="12546" width="26.85546875" style="37" bestFit="1" customWidth="1"/>
    <col min="12547" max="12547" width="11.42578125" style="37"/>
    <col min="12548" max="12548" width="3.7109375" style="37" customWidth="1"/>
    <col min="12549" max="12549" width="9.7109375" style="37" customWidth="1"/>
    <col min="12550" max="12550" width="3.7109375" style="37" customWidth="1"/>
    <col min="12551" max="12551" width="9.7109375" style="37" customWidth="1"/>
    <col min="12552" max="12552" width="5.7109375" style="37" customWidth="1"/>
    <col min="12553" max="12553" width="9.7109375" style="37" customWidth="1"/>
    <col min="12554" max="12554" width="3.7109375" style="37" customWidth="1"/>
    <col min="12555" max="12555" width="11.7109375" style="37" customWidth="1"/>
    <col min="12556" max="12556" width="3.7109375" style="37" customWidth="1"/>
    <col min="12557" max="12558" width="11.7109375" style="37" customWidth="1"/>
    <col min="12559" max="12559" width="4.28515625" style="37" bestFit="1" customWidth="1"/>
    <col min="12560" max="12800" width="11.42578125" style="37"/>
    <col min="12801" max="12801" width="8.5703125" style="37" bestFit="1" customWidth="1"/>
    <col min="12802" max="12802" width="26.85546875" style="37" bestFit="1" customWidth="1"/>
    <col min="12803" max="12803" width="11.42578125" style="37"/>
    <col min="12804" max="12804" width="3.7109375" style="37" customWidth="1"/>
    <col min="12805" max="12805" width="9.7109375" style="37" customWidth="1"/>
    <col min="12806" max="12806" width="3.7109375" style="37" customWidth="1"/>
    <col min="12807" max="12807" width="9.7109375" style="37" customWidth="1"/>
    <col min="12808" max="12808" width="5.7109375" style="37" customWidth="1"/>
    <col min="12809" max="12809" width="9.7109375" style="37" customWidth="1"/>
    <col min="12810" max="12810" width="3.7109375" style="37" customWidth="1"/>
    <col min="12811" max="12811" width="11.7109375" style="37" customWidth="1"/>
    <col min="12812" max="12812" width="3.7109375" style="37" customWidth="1"/>
    <col min="12813" max="12814" width="11.7109375" style="37" customWidth="1"/>
    <col min="12815" max="12815" width="4.28515625" style="37" bestFit="1" customWidth="1"/>
    <col min="12816" max="13056" width="11.42578125" style="37"/>
    <col min="13057" max="13057" width="8.5703125" style="37" bestFit="1" customWidth="1"/>
    <col min="13058" max="13058" width="26.85546875" style="37" bestFit="1" customWidth="1"/>
    <col min="13059" max="13059" width="11.42578125" style="37"/>
    <col min="13060" max="13060" width="3.7109375" style="37" customWidth="1"/>
    <col min="13061" max="13061" width="9.7109375" style="37" customWidth="1"/>
    <col min="13062" max="13062" width="3.7109375" style="37" customWidth="1"/>
    <col min="13063" max="13063" width="9.7109375" style="37" customWidth="1"/>
    <col min="13064" max="13064" width="5.7109375" style="37" customWidth="1"/>
    <col min="13065" max="13065" width="9.7109375" style="37" customWidth="1"/>
    <col min="13066" max="13066" width="3.7109375" style="37" customWidth="1"/>
    <col min="13067" max="13067" width="11.7109375" style="37" customWidth="1"/>
    <col min="13068" max="13068" width="3.7109375" style="37" customWidth="1"/>
    <col min="13069" max="13070" width="11.7109375" style="37" customWidth="1"/>
    <col min="13071" max="13071" width="4.28515625" style="37" bestFit="1" customWidth="1"/>
    <col min="13072" max="13312" width="11.42578125" style="37"/>
    <col min="13313" max="13313" width="8.5703125" style="37" bestFit="1" customWidth="1"/>
    <col min="13314" max="13314" width="26.85546875" style="37" bestFit="1" customWidth="1"/>
    <col min="13315" max="13315" width="11.42578125" style="37"/>
    <col min="13316" max="13316" width="3.7109375" style="37" customWidth="1"/>
    <col min="13317" max="13317" width="9.7109375" style="37" customWidth="1"/>
    <col min="13318" max="13318" width="3.7109375" style="37" customWidth="1"/>
    <col min="13319" max="13319" width="9.7109375" style="37" customWidth="1"/>
    <col min="13320" max="13320" width="5.7109375" style="37" customWidth="1"/>
    <col min="13321" max="13321" width="9.7109375" style="37" customWidth="1"/>
    <col min="13322" max="13322" width="3.7109375" style="37" customWidth="1"/>
    <col min="13323" max="13323" width="11.7109375" style="37" customWidth="1"/>
    <col min="13324" max="13324" width="3.7109375" style="37" customWidth="1"/>
    <col min="13325" max="13326" width="11.7109375" style="37" customWidth="1"/>
    <col min="13327" max="13327" width="4.28515625" style="37" bestFit="1" customWidth="1"/>
    <col min="13328" max="13568" width="11.42578125" style="37"/>
    <col min="13569" max="13569" width="8.5703125" style="37" bestFit="1" customWidth="1"/>
    <col min="13570" max="13570" width="26.85546875" style="37" bestFit="1" customWidth="1"/>
    <col min="13571" max="13571" width="11.42578125" style="37"/>
    <col min="13572" max="13572" width="3.7109375" style="37" customWidth="1"/>
    <col min="13573" max="13573" width="9.7109375" style="37" customWidth="1"/>
    <col min="13574" max="13574" width="3.7109375" style="37" customWidth="1"/>
    <col min="13575" max="13575" width="9.7109375" style="37" customWidth="1"/>
    <col min="13576" max="13576" width="5.7109375" style="37" customWidth="1"/>
    <col min="13577" max="13577" width="9.7109375" style="37" customWidth="1"/>
    <col min="13578" max="13578" width="3.7109375" style="37" customWidth="1"/>
    <col min="13579" max="13579" width="11.7109375" style="37" customWidth="1"/>
    <col min="13580" max="13580" width="3.7109375" style="37" customWidth="1"/>
    <col min="13581" max="13582" width="11.7109375" style="37" customWidth="1"/>
    <col min="13583" max="13583" width="4.28515625" style="37" bestFit="1" customWidth="1"/>
    <col min="13584" max="13824" width="11.42578125" style="37"/>
    <col min="13825" max="13825" width="8.5703125" style="37" bestFit="1" customWidth="1"/>
    <col min="13826" max="13826" width="26.85546875" style="37" bestFit="1" customWidth="1"/>
    <col min="13827" max="13827" width="11.42578125" style="37"/>
    <col min="13828" max="13828" width="3.7109375" style="37" customWidth="1"/>
    <col min="13829" max="13829" width="9.7109375" style="37" customWidth="1"/>
    <col min="13830" max="13830" width="3.7109375" style="37" customWidth="1"/>
    <col min="13831" max="13831" width="9.7109375" style="37" customWidth="1"/>
    <col min="13832" max="13832" width="5.7109375" style="37" customWidth="1"/>
    <col min="13833" max="13833" width="9.7109375" style="37" customWidth="1"/>
    <col min="13834" max="13834" width="3.7109375" style="37" customWidth="1"/>
    <col min="13835" max="13835" width="11.7109375" style="37" customWidth="1"/>
    <col min="13836" max="13836" width="3.7109375" style="37" customWidth="1"/>
    <col min="13837" max="13838" width="11.7109375" style="37" customWidth="1"/>
    <col min="13839" max="13839" width="4.28515625" style="37" bestFit="1" customWidth="1"/>
    <col min="13840" max="14080" width="11.42578125" style="37"/>
    <col min="14081" max="14081" width="8.5703125" style="37" bestFit="1" customWidth="1"/>
    <col min="14082" max="14082" width="26.85546875" style="37" bestFit="1" customWidth="1"/>
    <col min="14083" max="14083" width="11.42578125" style="37"/>
    <col min="14084" max="14084" width="3.7109375" style="37" customWidth="1"/>
    <col min="14085" max="14085" width="9.7109375" style="37" customWidth="1"/>
    <col min="14086" max="14086" width="3.7109375" style="37" customWidth="1"/>
    <col min="14087" max="14087" width="9.7109375" style="37" customWidth="1"/>
    <col min="14088" max="14088" width="5.7109375" style="37" customWidth="1"/>
    <col min="14089" max="14089" width="9.7109375" style="37" customWidth="1"/>
    <col min="14090" max="14090" width="3.7109375" style="37" customWidth="1"/>
    <col min="14091" max="14091" width="11.7109375" style="37" customWidth="1"/>
    <col min="14092" max="14092" width="3.7109375" style="37" customWidth="1"/>
    <col min="14093" max="14094" width="11.7109375" style="37" customWidth="1"/>
    <col min="14095" max="14095" width="4.28515625" style="37" bestFit="1" customWidth="1"/>
    <col min="14096" max="14336" width="11.42578125" style="37"/>
    <col min="14337" max="14337" width="8.5703125" style="37" bestFit="1" customWidth="1"/>
    <col min="14338" max="14338" width="26.85546875" style="37" bestFit="1" customWidth="1"/>
    <col min="14339" max="14339" width="11.42578125" style="37"/>
    <col min="14340" max="14340" width="3.7109375" style="37" customWidth="1"/>
    <col min="14341" max="14341" width="9.7109375" style="37" customWidth="1"/>
    <col min="14342" max="14342" width="3.7109375" style="37" customWidth="1"/>
    <col min="14343" max="14343" width="9.7109375" style="37" customWidth="1"/>
    <col min="14344" max="14344" width="5.7109375" style="37" customWidth="1"/>
    <col min="14345" max="14345" width="9.7109375" style="37" customWidth="1"/>
    <col min="14346" max="14346" width="3.7109375" style="37" customWidth="1"/>
    <col min="14347" max="14347" width="11.7109375" style="37" customWidth="1"/>
    <col min="14348" max="14348" width="3.7109375" style="37" customWidth="1"/>
    <col min="14349" max="14350" width="11.7109375" style="37" customWidth="1"/>
    <col min="14351" max="14351" width="4.28515625" style="37" bestFit="1" customWidth="1"/>
    <col min="14352" max="14592" width="11.42578125" style="37"/>
    <col min="14593" max="14593" width="8.5703125" style="37" bestFit="1" customWidth="1"/>
    <col min="14594" max="14594" width="26.85546875" style="37" bestFit="1" customWidth="1"/>
    <col min="14595" max="14595" width="11.42578125" style="37"/>
    <col min="14596" max="14596" width="3.7109375" style="37" customWidth="1"/>
    <col min="14597" max="14597" width="9.7109375" style="37" customWidth="1"/>
    <col min="14598" max="14598" width="3.7109375" style="37" customWidth="1"/>
    <col min="14599" max="14599" width="9.7109375" style="37" customWidth="1"/>
    <col min="14600" max="14600" width="5.7109375" style="37" customWidth="1"/>
    <col min="14601" max="14601" width="9.7109375" style="37" customWidth="1"/>
    <col min="14602" max="14602" width="3.7109375" style="37" customWidth="1"/>
    <col min="14603" max="14603" width="11.7109375" style="37" customWidth="1"/>
    <col min="14604" max="14604" width="3.7109375" style="37" customWidth="1"/>
    <col min="14605" max="14606" width="11.7109375" style="37" customWidth="1"/>
    <col min="14607" max="14607" width="4.28515625" style="37" bestFit="1" customWidth="1"/>
    <col min="14608" max="14848" width="11.42578125" style="37"/>
    <col min="14849" max="14849" width="8.5703125" style="37" bestFit="1" customWidth="1"/>
    <col min="14850" max="14850" width="26.85546875" style="37" bestFit="1" customWidth="1"/>
    <col min="14851" max="14851" width="11.42578125" style="37"/>
    <col min="14852" max="14852" width="3.7109375" style="37" customWidth="1"/>
    <col min="14853" max="14853" width="9.7109375" style="37" customWidth="1"/>
    <col min="14854" max="14854" width="3.7109375" style="37" customWidth="1"/>
    <col min="14855" max="14855" width="9.7109375" style="37" customWidth="1"/>
    <col min="14856" max="14856" width="5.7109375" style="37" customWidth="1"/>
    <col min="14857" max="14857" width="9.7109375" style="37" customWidth="1"/>
    <col min="14858" max="14858" width="3.7109375" style="37" customWidth="1"/>
    <col min="14859" max="14859" width="11.7109375" style="37" customWidth="1"/>
    <col min="14860" max="14860" width="3.7109375" style="37" customWidth="1"/>
    <col min="14861" max="14862" width="11.7109375" style="37" customWidth="1"/>
    <col min="14863" max="14863" width="4.28515625" style="37" bestFit="1" customWidth="1"/>
    <col min="14864" max="15104" width="11.42578125" style="37"/>
    <col min="15105" max="15105" width="8.5703125" style="37" bestFit="1" customWidth="1"/>
    <col min="15106" max="15106" width="26.85546875" style="37" bestFit="1" customWidth="1"/>
    <col min="15107" max="15107" width="11.42578125" style="37"/>
    <col min="15108" max="15108" width="3.7109375" style="37" customWidth="1"/>
    <col min="15109" max="15109" width="9.7109375" style="37" customWidth="1"/>
    <col min="15110" max="15110" width="3.7109375" style="37" customWidth="1"/>
    <col min="15111" max="15111" width="9.7109375" style="37" customWidth="1"/>
    <col min="15112" max="15112" width="5.7109375" style="37" customWidth="1"/>
    <col min="15113" max="15113" width="9.7109375" style="37" customWidth="1"/>
    <col min="15114" max="15114" width="3.7109375" style="37" customWidth="1"/>
    <col min="15115" max="15115" width="11.7109375" style="37" customWidth="1"/>
    <col min="15116" max="15116" width="3.7109375" style="37" customWidth="1"/>
    <col min="15117" max="15118" width="11.7109375" style="37" customWidth="1"/>
    <col min="15119" max="15119" width="4.28515625" style="37" bestFit="1" customWidth="1"/>
    <col min="15120" max="15360" width="11.42578125" style="37"/>
    <col min="15361" max="15361" width="8.5703125" style="37" bestFit="1" customWidth="1"/>
    <col min="15362" max="15362" width="26.85546875" style="37" bestFit="1" customWidth="1"/>
    <col min="15363" max="15363" width="11.42578125" style="37"/>
    <col min="15364" max="15364" width="3.7109375" style="37" customWidth="1"/>
    <col min="15365" max="15365" width="9.7109375" style="37" customWidth="1"/>
    <col min="15366" max="15366" width="3.7109375" style="37" customWidth="1"/>
    <col min="15367" max="15367" width="9.7109375" style="37" customWidth="1"/>
    <col min="15368" max="15368" width="5.7109375" style="37" customWidth="1"/>
    <col min="15369" max="15369" width="9.7109375" style="37" customWidth="1"/>
    <col min="15370" max="15370" width="3.7109375" style="37" customWidth="1"/>
    <col min="15371" max="15371" width="11.7109375" style="37" customWidth="1"/>
    <col min="15372" max="15372" width="3.7109375" style="37" customWidth="1"/>
    <col min="15373" max="15374" width="11.7109375" style="37" customWidth="1"/>
    <col min="15375" max="15375" width="4.28515625" style="37" bestFit="1" customWidth="1"/>
    <col min="15376" max="15616" width="11.42578125" style="37"/>
    <col min="15617" max="15617" width="8.5703125" style="37" bestFit="1" customWidth="1"/>
    <col min="15618" max="15618" width="26.85546875" style="37" bestFit="1" customWidth="1"/>
    <col min="15619" max="15619" width="11.42578125" style="37"/>
    <col min="15620" max="15620" width="3.7109375" style="37" customWidth="1"/>
    <col min="15621" max="15621" width="9.7109375" style="37" customWidth="1"/>
    <col min="15622" max="15622" width="3.7109375" style="37" customWidth="1"/>
    <col min="15623" max="15623" width="9.7109375" style="37" customWidth="1"/>
    <col min="15624" max="15624" width="5.7109375" style="37" customWidth="1"/>
    <col min="15625" max="15625" width="9.7109375" style="37" customWidth="1"/>
    <col min="15626" max="15626" width="3.7109375" style="37" customWidth="1"/>
    <col min="15627" max="15627" width="11.7109375" style="37" customWidth="1"/>
    <col min="15628" max="15628" width="3.7109375" style="37" customWidth="1"/>
    <col min="15629" max="15630" width="11.7109375" style="37" customWidth="1"/>
    <col min="15631" max="15631" width="4.28515625" style="37" bestFit="1" customWidth="1"/>
    <col min="15632" max="15872" width="11.42578125" style="37"/>
    <col min="15873" max="15873" width="8.5703125" style="37" bestFit="1" customWidth="1"/>
    <col min="15874" max="15874" width="26.85546875" style="37" bestFit="1" customWidth="1"/>
    <col min="15875" max="15875" width="11.42578125" style="37"/>
    <col min="15876" max="15876" width="3.7109375" style="37" customWidth="1"/>
    <col min="15877" max="15877" width="9.7109375" style="37" customWidth="1"/>
    <col min="15878" max="15878" width="3.7109375" style="37" customWidth="1"/>
    <col min="15879" max="15879" width="9.7109375" style="37" customWidth="1"/>
    <col min="15880" max="15880" width="5.7109375" style="37" customWidth="1"/>
    <col min="15881" max="15881" width="9.7109375" style="37" customWidth="1"/>
    <col min="15882" max="15882" width="3.7109375" style="37" customWidth="1"/>
    <col min="15883" max="15883" width="11.7109375" style="37" customWidth="1"/>
    <col min="15884" max="15884" width="3.7109375" style="37" customWidth="1"/>
    <col min="15885" max="15886" width="11.7109375" style="37" customWidth="1"/>
    <col min="15887" max="15887" width="4.28515625" style="37" bestFit="1" customWidth="1"/>
    <col min="15888" max="16128" width="11.42578125" style="37"/>
    <col min="16129" max="16129" width="8.5703125" style="37" bestFit="1" customWidth="1"/>
    <col min="16130" max="16130" width="26.85546875" style="37" bestFit="1" customWidth="1"/>
    <col min="16131" max="16131" width="11.42578125" style="37"/>
    <col min="16132" max="16132" width="3.7109375" style="37" customWidth="1"/>
    <col min="16133" max="16133" width="9.7109375" style="37" customWidth="1"/>
    <col min="16134" max="16134" width="3.7109375" style="37" customWidth="1"/>
    <col min="16135" max="16135" width="9.7109375" style="37" customWidth="1"/>
    <col min="16136" max="16136" width="5.7109375" style="37" customWidth="1"/>
    <col min="16137" max="16137" width="9.7109375" style="37" customWidth="1"/>
    <col min="16138" max="16138" width="3.7109375" style="37" customWidth="1"/>
    <col min="16139" max="16139" width="11.7109375" style="37" customWidth="1"/>
    <col min="16140" max="16140" width="3.7109375" style="37" customWidth="1"/>
    <col min="16141" max="16142" width="11.7109375" style="37" customWidth="1"/>
    <col min="16143" max="16143" width="4.28515625" style="37" bestFit="1" customWidth="1"/>
    <col min="16144" max="16384" width="11.42578125" style="37"/>
  </cols>
  <sheetData>
    <row r="1" spans="1:16" ht="12.75" customHeight="1" x14ac:dyDescent="0.2">
      <c r="A1" s="147" t="s">
        <v>0</v>
      </c>
      <c r="B1" s="147"/>
      <c r="C1" s="147"/>
      <c r="D1" s="148">
        <v>1</v>
      </c>
      <c r="E1" s="149"/>
      <c r="F1" s="150">
        <v>2</v>
      </c>
      <c r="G1" s="151"/>
      <c r="H1" s="152">
        <v>3</v>
      </c>
      <c r="I1" s="153"/>
      <c r="J1" s="150">
        <v>4</v>
      </c>
      <c r="K1" s="151"/>
      <c r="L1" s="152">
        <v>5</v>
      </c>
      <c r="M1" s="153"/>
      <c r="N1" s="35"/>
      <c r="O1" s="36"/>
    </row>
    <row r="2" spans="1:16" ht="12.75" customHeight="1" x14ac:dyDescent="0.2">
      <c r="A2" s="147"/>
      <c r="B2" s="147"/>
      <c r="C2" s="147"/>
      <c r="D2" s="154" t="s">
        <v>1</v>
      </c>
      <c r="E2" s="133"/>
      <c r="F2" s="155" t="s">
        <v>2</v>
      </c>
      <c r="G2" s="156"/>
      <c r="H2" s="157" t="s">
        <v>3</v>
      </c>
      <c r="I2" s="158"/>
      <c r="J2" s="155" t="s">
        <v>4</v>
      </c>
      <c r="K2" s="156"/>
      <c r="L2" s="38"/>
      <c r="M2" s="39" t="s">
        <v>5</v>
      </c>
      <c r="N2" s="35"/>
      <c r="O2" s="36"/>
    </row>
    <row r="3" spans="1:16" ht="12.75" customHeight="1" thickBot="1" x14ac:dyDescent="0.25">
      <c r="A3" s="147"/>
      <c r="B3" s="147"/>
      <c r="C3" s="147"/>
      <c r="D3" s="132" t="s">
        <v>6</v>
      </c>
      <c r="E3" s="133"/>
      <c r="F3" s="134" t="s">
        <v>7</v>
      </c>
      <c r="G3" s="135"/>
      <c r="H3" s="136" t="s">
        <v>8</v>
      </c>
      <c r="I3" s="137"/>
      <c r="J3" s="134" t="s">
        <v>9</v>
      </c>
      <c r="K3" s="135"/>
      <c r="L3" s="136" t="s">
        <v>147</v>
      </c>
      <c r="M3" s="137"/>
      <c r="N3" s="35"/>
      <c r="O3" s="36"/>
    </row>
    <row r="4" spans="1:16" ht="12.75" customHeight="1" x14ac:dyDescent="0.2">
      <c r="A4" s="138" t="s">
        <v>217</v>
      </c>
      <c r="B4" s="138"/>
      <c r="C4" s="139"/>
      <c r="D4" s="142"/>
      <c r="E4" s="143"/>
      <c r="F4" s="142"/>
      <c r="G4" s="143"/>
      <c r="H4" s="142"/>
      <c r="I4" s="143"/>
      <c r="J4" s="142"/>
      <c r="K4" s="143"/>
      <c r="L4" s="122"/>
      <c r="M4" s="123"/>
      <c r="N4" s="35"/>
      <c r="O4" s="36"/>
    </row>
    <row r="5" spans="1:16" ht="13.5" customHeight="1" x14ac:dyDescent="0.2">
      <c r="A5" s="138"/>
      <c r="B5" s="138"/>
      <c r="C5" s="139"/>
      <c r="D5" s="144"/>
      <c r="E5" s="139"/>
      <c r="F5" s="144"/>
      <c r="G5" s="139"/>
      <c r="H5" s="144"/>
      <c r="I5" s="139"/>
      <c r="J5" s="144"/>
      <c r="K5" s="139"/>
      <c r="L5" s="124"/>
      <c r="M5" s="125"/>
      <c r="N5" s="35"/>
      <c r="O5" s="36"/>
    </row>
    <row r="6" spans="1:16" ht="12.75" customHeight="1" x14ac:dyDescent="0.2">
      <c r="A6" s="138"/>
      <c r="B6" s="138"/>
      <c r="C6" s="139"/>
      <c r="D6" s="144"/>
      <c r="E6" s="139"/>
      <c r="F6" s="144"/>
      <c r="G6" s="139"/>
      <c r="H6" s="144"/>
      <c r="I6" s="139"/>
      <c r="J6" s="144"/>
      <c r="K6" s="139"/>
      <c r="L6" s="124"/>
      <c r="M6" s="125"/>
      <c r="N6" s="35"/>
      <c r="O6" s="36"/>
    </row>
    <row r="7" spans="1:16" ht="12.75" customHeight="1" x14ac:dyDescent="0.2">
      <c r="A7" s="138"/>
      <c r="B7" s="138"/>
      <c r="C7" s="139"/>
      <c r="D7" s="144"/>
      <c r="E7" s="139"/>
      <c r="F7" s="144"/>
      <c r="G7" s="139"/>
      <c r="H7" s="144"/>
      <c r="I7" s="139"/>
      <c r="J7" s="144"/>
      <c r="K7" s="139"/>
      <c r="L7" s="124"/>
      <c r="M7" s="125"/>
      <c r="N7" s="35"/>
      <c r="O7" s="36"/>
    </row>
    <row r="8" spans="1:16" ht="12.75" customHeight="1" x14ac:dyDescent="0.2">
      <c r="A8" s="138"/>
      <c r="B8" s="138"/>
      <c r="C8" s="139"/>
      <c r="D8" s="144"/>
      <c r="E8" s="139"/>
      <c r="F8" s="144"/>
      <c r="G8" s="139"/>
      <c r="H8" s="144"/>
      <c r="I8" s="139"/>
      <c r="J8" s="144"/>
      <c r="K8" s="139"/>
      <c r="L8" s="124"/>
      <c r="M8" s="125"/>
      <c r="N8" s="35"/>
      <c r="O8" s="36"/>
    </row>
    <row r="9" spans="1:16" ht="12.75" customHeight="1" x14ac:dyDescent="0.2">
      <c r="A9" s="138"/>
      <c r="B9" s="138"/>
      <c r="C9" s="139"/>
      <c r="D9" s="144"/>
      <c r="E9" s="139"/>
      <c r="F9" s="144"/>
      <c r="G9" s="139"/>
      <c r="H9" s="144"/>
      <c r="I9" s="139"/>
      <c r="J9" s="144"/>
      <c r="K9" s="139"/>
      <c r="L9" s="124"/>
      <c r="M9" s="125"/>
      <c r="N9" s="35"/>
      <c r="O9" s="36"/>
    </row>
    <row r="10" spans="1:16" ht="12.75" customHeight="1" x14ac:dyDescent="0.2">
      <c r="A10" s="138"/>
      <c r="B10" s="138"/>
      <c r="C10" s="139"/>
      <c r="D10" s="144"/>
      <c r="E10" s="139"/>
      <c r="F10" s="144"/>
      <c r="G10" s="139"/>
      <c r="H10" s="144"/>
      <c r="I10" s="139"/>
      <c r="J10" s="144"/>
      <c r="K10" s="139"/>
      <c r="L10" s="124"/>
      <c r="M10" s="125"/>
      <c r="N10" s="35"/>
      <c r="O10" s="36"/>
    </row>
    <row r="11" spans="1:16" ht="13.5" customHeight="1" thickBot="1" x14ac:dyDescent="0.25">
      <c r="A11" s="140"/>
      <c r="B11" s="140"/>
      <c r="C11" s="141"/>
      <c r="D11" s="145"/>
      <c r="E11" s="146"/>
      <c r="F11" s="145"/>
      <c r="G11" s="146"/>
      <c r="H11" s="145"/>
      <c r="I11" s="146"/>
      <c r="J11" s="145"/>
      <c r="K11" s="146"/>
      <c r="L11" s="126"/>
      <c r="M11" s="127"/>
      <c r="N11" s="40"/>
      <c r="O11" s="36"/>
    </row>
    <row r="12" spans="1:16" x14ac:dyDescent="0.2">
      <c r="A12" s="41" t="s">
        <v>131</v>
      </c>
      <c r="B12" s="41" t="s">
        <v>218</v>
      </c>
      <c r="C12" s="41" t="s">
        <v>14</v>
      </c>
      <c r="D12" s="128" t="s">
        <v>15</v>
      </c>
      <c r="E12" s="129"/>
      <c r="F12" s="130" t="s">
        <v>15</v>
      </c>
      <c r="G12" s="131"/>
      <c r="H12" s="128" t="s">
        <v>15</v>
      </c>
      <c r="I12" s="129"/>
      <c r="J12" s="130" t="s">
        <v>15</v>
      </c>
      <c r="K12" s="131"/>
      <c r="L12" s="42"/>
      <c r="M12" s="42" t="s">
        <v>15</v>
      </c>
      <c r="N12" s="43" t="s">
        <v>16</v>
      </c>
      <c r="O12" s="44" t="s">
        <v>12</v>
      </c>
    </row>
    <row r="13" spans="1:16" x14ac:dyDescent="0.2">
      <c r="A13" s="64">
        <v>1</v>
      </c>
      <c r="B13" s="82" t="s">
        <v>219</v>
      </c>
      <c r="C13" s="47" t="s">
        <v>8</v>
      </c>
      <c r="D13" s="48">
        <v>1</v>
      </c>
      <c r="E13" s="49">
        <f>LOOKUP(D13,[1]Puntos!$A$2:$A$92,[1]Puntos!$B$2:$B$92)</f>
        <v>1000</v>
      </c>
      <c r="F13" s="50" t="s">
        <v>18</v>
      </c>
      <c r="G13" s="51">
        <f>LOOKUP(F13,[1]Puntos!$A$2:$A$92,[1]Puntos!$B$2:$B$92)</f>
        <v>0</v>
      </c>
      <c r="H13" s="48">
        <v>2</v>
      </c>
      <c r="I13" s="49">
        <f>LOOKUP(H13,[1]Puntos!$A$2:$A$92,[1]Puntos!$B$2:$B$92)</f>
        <v>860</v>
      </c>
      <c r="J13" s="50">
        <v>1</v>
      </c>
      <c r="K13" s="52">
        <f>LOOKUP(J13,[1]Puntos!$A$2:$A$92,[1]Puntos!$B$2:$B$92)</f>
        <v>1000</v>
      </c>
      <c r="L13" s="48">
        <v>3</v>
      </c>
      <c r="M13" s="51">
        <f>LOOKUP(L13,[1]Puntos!$A$2:$A$92,[1]Puntos!$B$2:$B$92)</f>
        <v>730</v>
      </c>
      <c r="N13" s="51">
        <f>E13+I13+K13</f>
        <v>2860</v>
      </c>
      <c r="O13" s="83">
        <f t="shared" ref="O13:O18" si="0">A13</f>
        <v>1</v>
      </c>
      <c r="P13" s="57"/>
    </row>
    <row r="14" spans="1:16" x14ac:dyDescent="0.2">
      <c r="A14" s="64">
        <v>2</v>
      </c>
      <c r="B14" s="82" t="s">
        <v>220</v>
      </c>
      <c r="C14" s="47" t="s">
        <v>8</v>
      </c>
      <c r="D14" s="48">
        <v>3</v>
      </c>
      <c r="E14" s="51">
        <f>LOOKUP(D14,[1]Puntos!$A$2:$A$92,[1]Puntos!$B$2:$B$92)</f>
        <v>730</v>
      </c>
      <c r="F14" s="50" t="s">
        <v>18</v>
      </c>
      <c r="G14" s="51">
        <f>LOOKUP(F14,[1]Puntos!$A$2:$A$92,[1]Puntos!$B$2:$B$92)</f>
        <v>0</v>
      </c>
      <c r="H14" s="48">
        <v>3</v>
      </c>
      <c r="I14" s="49">
        <f>LOOKUP(H14,[1]Puntos!$A$2:$A$92,[1]Puntos!$B$2:$B$92)</f>
        <v>730</v>
      </c>
      <c r="J14" s="50">
        <v>2</v>
      </c>
      <c r="K14" s="52">
        <f>LOOKUP(J14,[1]Puntos!$A$2:$A$92,[1]Puntos!$B$2:$B$92)</f>
        <v>860</v>
      </c>
      <c r="L14" s="48">
        <v>1</v>
      </c>
      <c r="M14" s="49">
        <f>LOOKUP(L14,[1]Puntos!$A$2:$A$92,[1]Puntos!$B$2:$B$92)</f>
        <v>1000</v>
      </c>
      <c r="N14" s="51">
        <f>I14+K14+M14</f>
        <v>2590</v>
      </c>
      <c r="O14" s="83">
        <f t="shared" si="0"/>
        <v>2</v>
      </c>
      <c r="P14" s="57"/>
    </row>
    <row r="15" spans="1:16" x14ac:dyDescent="0.2">
      <c r="A15" s="64">
        <v>3</v>
      </c>
      <c r="B15" s="75" t="s">
        <v>133</v>
      </c>
      <c r="C15" s="76" t="s">
        <v>8</v>
      </c>
      <c r="D15" s="48">
        <v>2</v>
      </c>
      <c r="E15" s="49">
        <f>LOOKUP(D15,[1]Puntos!$A$2:$A$92,[1]Puntos!$B$2:$B$92)</f>
        <v>860</v>
      </c>
      <c r="F15" s="50" t="s">
        <v>18</v>
      </c>
      <c r="G15" s="51">
        <f>LOOKUP(F15,[1]Puntos!$A$2:$A$92,[1]Puntos!$B$2:$B$92)</f>
        <v>0</v>
      </c>
      <c r="H15" s="48" t="s">
        <v>18</v>
      </c>
      <c r="I15" s="51">
        <f>LOOKUP(H15,[1]Puntos!$A$2:$A$92,[1]Puntos!$B$2:$B$92)</f>
        <v>0</v>
      </c>
      <c r="J15" s="50">
        <v>3</v>
      </c>
      <c r="K15" s="52">
        <f>LOOKUP(J15,[1]Puntos!$A$2:$A$92,[1]Puntos!$B$2:$B$92)</f>
        <v>730</v>
      </c>
      <c r="L15" s="48">
        <v>2</v>
      </c>
      <c r="M15" s="49">
        <f>LOOKUP(L15,[1]Puntos!$A$2:$A$92,[1]Puntos!$B$2:$B$92)</f>
        <v>860</v>
      </c>
      <c r="N15" s="51">
        <f>E15+G15+I15+K15+M15</f>
        <v>2450</v>
      </c>
      <c r="O15" s="83">
        <f t="shared" si="0"/>
        <v>3</v>
      </c>
    </row>
    <row r="16" spans="1:16" x14ac:dyDescent="0.2">
      <c r="A16" s="64">
        <v>4</v>
      </c>
      <c r="B16" s="55" t="s">
        <v>221</v>
      </c>
      <c r="C16" s="76" t="s">
        <v>4</v>
      </c>
      <c r="D16" s="48">
        <v>4</v>
      </c>
      <c r="E16" s="49">
        <f>LOOKUP(D16,[1]Puntos!$A$2:$A$92,[1]Puntos!$B$2:$B$92)</f>
        <v>670</v>
      </c>
      <c r="F16" s="50" t="s">
        <v>18</v>
      </c>
      <c r="G16" s="51">
        <f>LOOKUP(F16,[1]Puntos!$A$2:$A$92,[1]Puntos!$B$2:$B$92)</f>
        <v>0</v>
      </c>
      <c r="H16" s="48">
        <v>5</v>
      </c>
      <c r="I16" s="51">
        <f>LOOKUP(H16,[1]Puntos!$A$2:$A$92,[1]Puntos!$B$2:$B$92)</f>
        <v>610</v>
      </c>
      <c r="J16" s="50">
        <v>4</v>
      </c>
      <c r="K16" s="52">
        <f>LOOKUP(J16,[1]Puntos!$A$2:$A$92,[1]Puntos!$B$2:$B$92)</f>
        <v>670</v>
      </c>
      <c r="L16" s="48">
        <v>4</v>
      </c>
      <c r="M16" s="49">
        <f>LOOKUP(L16,[1]Puntos!$A$2:$A$92,[1]Puntos!$B$2:$B$92)</f>
        <v>670</v>
      </c>
      <c r="N16" s="51">
        <f>E16+K16+M16</f>
        <v>2010</v>
      </c>
      <c r="O16" s="83">
        <f t="shared" si="0"/>
        <v>4</v>
      </c>
      <c r="P16" s="57"/>
    </row>
    <row r="17" spans="1:15" x14ac:dyDescent="0.2">
      <c r="A17" s="64">
        <v>5</v>
      </c>
      <c r="B17" s="55" t="s">
        <v>145</v>
      </c>
      <c r="C17" s="55" t="s">
        <v>8</v>
      </c>
      <c r="D17" s="48" t="s">
        <v>18</v>
      </c>
      <c r="E17" s="49">
        <f>LOOKUP(D17,[1]Puntos!$A$2:$A$92,[1]Puntos!$B$2:$B$92)</f>
        <v>0</v>
      </c>
      <c r="F17" s="50" t="s">
        <v>18</v>
      </c>
      <c r="G17" s="52">
        <f>LOOKUP(F17,[1]Puntos!$A$2:$A$92,[1]Puntos!$B$2:$B$92)</f>
        <v>0</v>
      </c>
      <c r="H17" s="48">
        <v>1</v>
      </c>
      <c r="I17" s="49">
        <f>LOOKUP(H17,[1]Puntos!$A$2:$A$92,[1]Puntos!$B$2:$B$92)</f>
        <v>1000</v>
      </c>
      <c r="J17" s="50" t="s">
        <v>18</v>
      </c>
      <c r="K17" s="52">
        <f>LOOKUP(J17,[1]Puntos!$A$2:$A$92,[1]Puntos!$B$2:$B$92)</f>
        <v>0</v>
      </c>
      <c r="L17" s="48" t="s">
        <v>18</v>
      </c>
      <c r="M17" s="49">
        <f>LOOKUP(L17,[1]Puntos!$A$2:$A$92,[1]Puntos!$B$2:$B$92)</f>
        <v>0</v>
      </c>
      <c r="N17" s="51">
        <f>E17+G17+I17+K17+M17</f>
        <v>1000</v>
      </c>
      <c r="O17" s="83">
        <f t="shared" si="0"/>
        <v>5</v>
      </c>
    </row>
    <row r="18" spans="1:15" x14ac:dyDescent="0.2">
      <c r="A18" s="64">
        <v>6</v>
      </c>
      <c r="B18" s="55" t="s">
        <v>146</v>
      </c>
      <c r="C18" s="55" t="s">
        <v>8</v>
      </c>
      <c r="D18" s="48" t="s">
        <v>18</v>
      </c>
      <c r="E18" s="49">
        <f>LOOKUP(D18,[1]Puntos!$A$2:$A$92,[1]Puntos!$B$2:$B$92)</f>
        <v>0</v>
      </c>
      <c r="F18" s="50" t="s">
        <v>18</v>
      </c>
      <c r="G18" s="52">
        <f>LOOKUP(F18,[1]Puntos!$A$2:$A$92,[1]Puntos!$B$2:$B$92)</f>
        <v>0</v>
      </c>
      <c r="H18" s="48">
        <v>0</v>
      </c>
      <c r="I18" s="84">
        <v>0</v>
      </c>
      <c r="J18" s="50" t="s">
        <v>18</v>
      </c>
      <c r="K18" s="52">
        <f>LOOKUP(J18,[1]Puntos!$A$2:$A$92,[1]Puntos!$B$2:$B$92)</f>
        <v>0</v>
      </c>
      <c r="L18" s="48" t="s">
        <v>18</v>
      </c>
      <c r="M18" s="49">
        <f>LOOKUP(L18,[1]Puntos!$A$2:$A$92,[1]Puntos!$B$2:$B$92)</f>
        <v>0</v>
      </c>
      <c r="N18" s="51">
        <f>E18+G18+I18+K18+M18</f>
        <v>0</v>
      </c>
      <c r="O18" s="83">
        <f t="shared" si="0"/>
        <v>6</v>
      </c>
    </row>
  </sheetData>
  <sortState ref="B13:N18">
    <sortCondition descending="1" ref="N13:N18"/>
  </sortState>
  <mergeCells count="25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A4:C11"/>
    <mergeCell ref="D4:E11"/>
    <mergeCell ref="F4:G11"/>
    <mergeCell ref="H4:I11"/>
    <mergeCell ref="J4:K11"/>
    <mergeCell ref="D3:E3"/>
    <mergeCell ref="F3:G3"/>
    <mergeCell ref="H3:I3"/>
    <mergeCell ref="J3:K3"/>
    <mergeCell ref="L3:M3"/>
    <mergeCell ref="L4:M11"/>
    <mergeCell ref="D12:E12"/>
    <mergeCell ref="F12:G12"/>
    <mergeCell ref="H12:I12"/>
    <mergeCell ref="J12:K12"/>
  </mergeCells>
  <pageMargins left="0.11811023622047245" right="0" top="0.74803149606299213" bottom="0.74803149606299213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topLeftCell="A10" workbookViewId="0">
      <selection activeCell="A4" sqref="A4:C11"/>
    </sheetView>
  </sheetViews>
  <sheetFormatPr baseColWidth="10" defaultRowHeight="15" x14ac:dyDescent="0.25"/>
  <cols>
    <col min="1" max="1" width="8.5703125" bestFit="1" customWidth="1"/>
    <col min="2" max="2" width="24.85546875" bestFit="1" customWidth="1"/>
    <col min="4" max="4" width="2" bestFit="1" customWidth="1"/>
    <col min="6" max="6" width="2" bestFit="1" customWidth="1"/>
    <col min="8" max="8" width="2.7109375" bestFit="1" customWidth="1"/>
    <col min="10" max="10" width="2" bestFit="1" customWidth="1"/>
    <col min="12" max="12" width="2" bestFit="1" customWidth="1"/>
    <col min="14" max="14" width="7.140625" bestFit="1" customWidth="1"/>
    <col min="15" max="15" width="3" bestFit="1" customWidth="1"/>
  </cols>
  <sheetData>
    <row r="1" spans="1:15" x14ac:dyDescent="0.25">
      <c r="A1" s="112" t="s">
        <v>0</v>
      </c>
      <c r="B1" s="112"/>
      <c r="C1" s="112"/>
      <c r="D1" s="113">
        <v>1</v>
      </c>
      <c r="E1" s="114"/>
      <c r="F1" s="115">
        <v>2</v>
      </c>
      <c r="G1" s="116"/>
      <c r="H1" s="117">
        <v>3</v>
      </c>
      <c r="I1" s="118"/>
      <c r="J1" s="115">
        <v>4</v>
      </c>
      <c r="K1" s="116"/>
      <c r="L1" s="117">
        <v>5</v>
      </c>
      <c r="M1" s="118"/>
      <c r="N1" s="1"/>
      <c r="O1" s="2"/>
    </row>
    <row r="2" spans="1:15" x14ac:dyDescent="0.25">
      <c r="A2" s="112"/>
      <c r="B2" s="112"/>
      <c r="C2" s="112"/>
      <c r="D2" s="119" t="s">
        <v>1</v>
      </c>
      <c r="E2" s="107"/>
      <c r="F2" s="120" t="s">
        <v>2</v>
      </c>
      <c r="G2" s="121"/>
      <c r="H2" s="104" t="s">
        <v>129</v>
      </c>
      <c r="I2" s="105"/>
      <c r="J2" s="120" t="s">
        <v>4</v>
      </c>
      <c r="K2" s="121"/>
      <c r="L2" s="104" t="s">
        <v>5</v>
      </c>
      <c r="M2" s="105"/>
      <c r="N2" s="1"/>
      <c r="O2" s="2"/>
    </row>
    <row r="3" spans="1:15" ht="15.75" thickBot="1" x14ac:dyDescent="0.3">
      <c r="A3" s="112"/>
      <c r="B3" s="112"/>
      <c r="C3" s="112"/>
      <c r="D3" s="106" t="s">
        <v>6</v>
      </c>
      <c r="E3" s="107"/>
      <c r="F3" s="108" t="s">
        <v>7</v>
      </c>
      <c r="G3" s="109"/>
      <c r="H3" s="110" t="s">
        <v>8</v>
      </c>
      <c r="I3" s="111"/>
      <c r="J3" s="108" t="s">
        <v>9</v>
      </c>
      <c r="K3" s="109"/>
      <c r="L3" s="110" t="s">
        <v>10</v>
      </c>
      <c r="M3" s="111"/>
      <c r="N3" s="1"/>
      <c r="O3" s="2"/>
    </row>
    <row r="4" spans="1:15" x14ac:dyDescent="0.25">
      <c r="A4" s="89" t="s">
        <v>130</v>
      </c>
      <c r="B4" s="89"/>
      <c r="C4" s="90"/>
      <c r="D4" s="93"/>
      <c r="E4" s="94"/>
      <c r="F4" s="93"/>
      <c r="G4" s="94"/>
      <c r="H4" s="93"/>
      <c r="I4" s="94"/>
      <c r="J4" s="93"/>
      <c r="K4" s="94"/>
      <c r="L4" s="98"/>
      <c r="M4" s="99"/>
      <c r="N4" s="1"/>
      <c r="O4" s="2"/>
    </row>
    <row r="5" spans="1:15" x14ac:dyDescent="0.25">
      <c r="A5" s="89"/>
      <c r="B5" s="89"/>
      <c r="C5" s="90"/>
      <c r="D5" s="95"/>
      <c r="E5" s="90"/>
      <c r="F5" s="95"/>
      <c r="G5" s="90"/>
      <c r="H5" s="95"/>
      <c r="I5" s="90"/>
      <c r="J5" s="95"/>
      <c r="K5" s="90"/>
      <c r="L5" s="100"/>
      <c r="M5" s="101"/>
      <c r="N5" s="1"/>
      <c r="O5" s="2"/>
    </row>
    <row r="6" spans="1:15" x14ac:dyDescent="0.25">
      <c r="A6" s="89"/>
      <c r="B6" s="89"/>
      <c r="C6" s="90"/>
      <c r="D6" s="95"/>
      <c r="E6" s="90"/>
      <c r="F6" s="95"/>
      <c r="G6" s="90"/>
      <c r="H6" s="95"/>
      <c r="I6" s="90"/>
      <c r="J6" s="95"/>
      <c r="K6" s="90"/>
      <c r="L6" s="100"/>
      <c r="M6" s="101"/>
      <c r="N6" s="1"/>
      <c r="O6" s="2"/>
    </row>
    <row r="7" spans="1:15" x14ac:dyDescent="0.25">
      <c r="A7" s="89"/>
      <c r="B7" s="89"/>
      <c r="C7" s="90"/>
      <c r="D7" s="95"/>
      <c r="E7" s="90"/>
      <c r="F7" s="95"/>
      <c r="G7" s="90"/>
      <c r="H7" s="95"/>
      <c r="I7" s="90"/>
      <c r="J7" s="95"/>
      <c r="K7" s="90"/>
      <c r="L7" s="100"/>
      <c r="M7" s="101"/>
      <c r="N7" s="1"/>
      <c r="O7" s="2"/>
    </row>
    <row r="8" spans="1:15" x14ac:dyDescent="0.25">
      <c r="A8" s="89"/>
      <c r="B8" s="89"/>
      <c r="C8" s="90"/>
      <c r="D8" s="95"/>
      <c r="E8" s="90"/>
      <c r="F8" s="95"/>
      <c r="G8" s="90"/>
      <c r="H8" s="95"/>
      <c r="I8" s="90"/>
      <c r="J8" s="95"/>
      <c r="K8" s="90"/>
      <c r="L8" s="100"/>
      <c r="M8" s="101"/>
      <c r="N8" s="1"/>
      <c r="O8" s="2"/>
    </row>
    <row r="9" spans="1:15" x14ac:dyDescent="0.25">
      <c r="A9" s="89"/>
      <c r="B9" s="89"/>
      <c r="C9" s="90"/>
      <c r="D9" s="95"/>
      <c r="E9" s="90"/>
      <c r="F9" s="95"/>
      <c r="G9" s="90"/>
      <c r="H9" s="95"/>
      <c r="I9" s="90"/>
      <c r="J9" s="95"/>
      <c r="K9" s="90"/>
      <c r="L9" s="100"/>
      <c r="M9" s="101"/>
      <c r="N9" s="1"/>
      <c r="O9" s="2"/>
    </row>
    <row r="10" spans="1:15" x14ac:dyDescent="0.25">
      <c r="A10" s="89"/>
      <c r="B10" s="89"/>
      <c r="C10" s="90"/>
      <c r="D10" s="95"/>
      <c r="E10" s="90"/>
      <c r="F10" s="95"/>
      <c r="G10" s="90"/>
      <c r="H10" s="95"/>
      <c r="I10" s="90"/>
      <c r="J10" s="95"/>
      <c r="K10" s="90"/>
      <c r="L10" s="100"/>
      <c r="M10" s="101"/>
      <c r="N10" s="1"/>
      <c r="O10" s="2"/>
    </row>
    <row r="11" spans="1:15" ht="15.75" thickBot="1" x14ac:dyDescent="0.3">
      <c r="A11" s="91"/>
      <c r="B11" s="91"/>
      <c r="C11" s="92"/>
      <c r="D11" s="96"/>
      <c r="E11" s="97"/>
      <c r="F11" s="96"/>
      <c r="G11" s="97"/>
      <c r="H11" s="96"/>
      <c r="I11" s="97"/>
      <c r="J11" s="96"/>
      <c r="K11" s="97"/>
      <c r="L11" s="102"/>
      <c r="M11" s="103"/>
      <c r="N11" s="3"/>
      <c r="O11" s="2"/>
    </row>
    <row r="12" spans="1:15" x14ac:dyDescent="0.25">
      <c r="A12" s="31" t="s">
        <v>131</v>
      </c>
      <c r="B12" s="31" t="s">
        <v>132</v>
      </c>
      <c r="C12" s="31" t="s">
        <v>14</v>
      </c>
      <c r="D12" s="85" t="s">
        <v>15</v>
      </c>
      <c r="E12" s="86"/>
      <c r="F12" s="87" t="s">
        <v>15</v>
      </c>
      <c r="G12" s="88"/>
      <c r="H12" s="85" t="s">
        <v>15</v>
      </c>
      <c r="I12" s="86"/>
      <c r="J12" s="87" t="s">
        <v>15</v>
      </c>
      <c r="K12" s="88"/>
      <c r="L12" s="32"/>
      <c r="M12" s="32" t="s">
        <v>15</v>
      </c>
      <c r="N12" s="5" t="s">
        <v>16</v>
      </c>
      <c r="O12" s="6" t="s">
        <v>12</v>
      </c>
    </row>
    <row r="13" spans="1:15" x14ac:dyDescent="0.25">
      <c r="A13" s="33">
        <v>1</v>
      </c>
      <c r="B13" s="8" t="s">
        <v>133</v>
      </c>
      <c r="C13" s="9" t="s">
        <v>8</v>
      </c>
      <c r="D13" s="10">
        <v>1</v>
      </c>
      <c r="E13" s="11">
        <f>LOOKUP(D13,[1]Puntos!$A$2:$A$92,[1]Puntos!$B$2:$B$92)</f>
        <v>1000</v>
      </c>
      <c r="F13" s="12" t="s">
        <v>18</v>
      </c>
      <c r="G13" s="13">
        <f>LOOKUP(F13,[1]Puntos!$A$2:$A$92,[1]Puntos!$B$2:$B$92)</f>
        <v>0</v>
      </c>
      <c r="H13" s="10">
        <v>4</v>
      </c>
      <c r="I13" s="13">
        <f>LOOKUP(H13,[1]Puntos!$A$2:$A$92,[1]Puntos!$B$2:$B$92)</f>
        <v>670</v>
      </c>
      <c r="J13" s="12">
        <v>1</v>
      </c>
      <c r="K13" s="14">
        <f>LOOKUP(J13,[1]Puntos!$A$2:$A$92,[1]Puntos!$B$2:$B$92)</f>
        <v>1000</v>
      </c>
      <c r="L13" s="10">
        <v>1</v>
      </c>
      <c r="M13" s="11">
        <f>LOOKUP(L13,[1]Puntos!$A$2:$A$92,[1]Puntos!$B$2:$B$92)</f>
        <v>1000</v>
      </c>
      <c r="N13" s="15">
        <f>E13+K13+M13</f>
        <v>3000</v>
      </c>
      <c r="O13" s="16">
        <f t="shared" ref="O13:O26" si="0">A13</f>
        <v>1</v>
      </c>
    </row>
    <row r="14" spans="1:15" x14ac:dyDescent="0.25">
      <c r="A14" s="33">
        <v>2</v>
      </c>
      <c r="B14" s="8" t="s">
        <v>134</v>
      </c>
      <c r="C14" s="9" t="s">
        <v>8</v>
      </c>
      <c r="D14" s="10">
        <v>2</v>
      </c>
      <c r="E14" s="11">
        <f>LOOKUP(D14,[1]Puntos!$A$2:$A$92,[1]Puntos!$B$2:$B$92)</f>
        <v>860</v>
      </c>
      <c r="F14" s="12" t="s">
        <v>18</v>
      </c>
      <c r="G14" s="13">
        <f>LOOKUP(F14,[1]Puntos!$A$2:$A$92,[1]Puntos!$B$2:$B$92)</f>
        <v>0</v>
      </c>
      <c r="H14" s="10">
        <v>10</v>
      </c>
      <c r="I14" s="13">
        <f>LOOKUP(H14,[1]Puntos!$A$2:$A$92,[1]Puntos!$B$2:$B$92)</f>
        <v>488</v>
      </c>
      <c r="J14" s="12">
        <v>2</v>
      </c>
      <c r="K14" s="14">
        <f>LOOKUP(J14,[1]Puntos!$A$2:$A$92,[1]Puntos!$B$2:$B$92)</f>
        <v>860</v>
      </c>
      <c r="L14" s="10">
        <v>2</v>
      </c>
      <c r="M14" s="11">
        <f>LOOKUP(L14,[1]Puntos!$A$2:$A$92,[1]Puntos!$B$2:$B$92)</f>
        <v>860</v>
      </c>
      <c r="N14" s="15">
        <f>E14+K14+M14</f>
        <v>2580</v>
      </c>
      <c r="O14" s="16">
        <f t="shared" si="0"/>
        <v>2</v>
      </c>
    </row>
    <row r="15" spans="1:15" x14ac:dyDescent="0.25">
      <c r="A15" s="33">
        <v>3</v>
      </c>
      <c r="B15" s="8" t="s">
        <v>135</v>
      </c>
      <c r="C15" s="9" t="s">
        <v>27</v>
      </c>
      <c r="D15" s="10">
        <v>3</v>
      </c>
      <c r="E15" s="11">
        <f>LOOKUP(D15,[1]Puntos!$A$2:$A$92,[1]Puntos!$B$2:$B$92)</f>
        <v>730</v>
      </c>
      <c r="F15" s="12">
        <v>1</v>
      </c>
      <c r="G15" s="14">
        <f>LOOKUP(F15,[1]Puntos!$A$2:$A$92,[1]Puntos!$B$2:$B$92)</f>
        <v>1000</v>
      </c>
      <c r="H15" s="10">
        <v>3</v>
      </c>
      <c r="I15" s="11">
        <f>LOOKUP(H15,[1]Puntos!$A$2:$A$92,[1]Puntos!$B$2:$B$92)</f>
        <v>730</v>
      </c>
      <c r="J15" s="12" t="s">
        <v>18</v>
      </c>
      <c r="K15" s="13">
        <f>LOOKUP(J15,[1]Puntos!$A$2:$A$92,[1]Puntos!$B$2:$B$92)</f>
        <v>0</v>
      </c>
      <c r="L15" s="10" t="s">
        <v>18</v>
      </c>
      <c r="M15" s="13">
        <f>LOOKUP(L15,[1]Puntos!$A$2:$A$92,[1]Puntos!$B$2:$B$92)</f>
        <v>0</v>
      </c>
      <c r="N15" s="15">
        <f>E15+G15+I15+K15+M15</f>
        <v>2460</v>
      </c>
      <c r="O15" s="16">
        <f t="shared" si="0"/>
        <v>3</v>
      </c>
    </row>
    <row r="16" spans="1:15" x14ac:dyDescent="0.25">
      <c r="A16" s="33">
        <v>4</v>
      </c>
      <c r="B16" s="8" t="s">
        <v>136</v>
      </c>
      <c r="C16" s="9" t="s">
        <v>31</v>
      </c>
      <c r="D16" s="10">
        <v>5</v>
      </c>
      <c r="E16" s="11">
        <f>LOOKUP(D16,[1]Puntos!$A$2:$A$92,[1]Puntos!$B$2:$B$92)</f>
        <v>610</v>
      </c>
      <c r="F16" s="12">
        <v>3</v>
      </c>
      <c r="G16" s="14">
        <f>LOOKUP(F16,[1]Puntos!$A$2:$A$92,[1]Puntos!$B$2:$B$92)</f>
        <v>730</v>
      </c>
      <c r="H16" s="10">
        <v>10</v>
      </c>
      <c r="I16" s="13">
        <f>LOOKUP(H16,[1]Puntos!$A$2:$A$92,[1]Puntos!$B$2:$B$92)</f>
        <v>488</v>
      </c>
      <c r="J16" s="12">
        <v>3</v>
      </c>
      <c r="K16" s="14">
        <f>LOOKUP(J16,[1]Puntos!$A$2:$A$92,[1]Puntos!$B$2:$B$92)</f>
        <v>730</v>
      </c>
      <c r="L16" s="10" t="s">
        <v>18</v>
      </c>
      <c r="M16" s="13">
        <f>LOOKUP(L16,[1]Puntos!$A$2:$A$92,[1]Puntos!$B$2:$B$92)</f>
        <v>0</v>
      </c>
      <c r="N16" s="15">
        <f>E16+G16+K16</f>
        <v>2070</v>
      </c>
      <c r="O16" s="16">
        <f t="shared" si="0"/>
        <v>4</v>
      </c>
    </row>
    <row r="17" spans="1:15" x14ac:dyDescent="0.25">
      <c r="A17" s="33">
        <v>5</v>
      </c>
      <c r="B17" s="8" t="s">
        <v>137</v>
      </c>
      <c r="C17" s="9" t="s">
        <v>8</v>
      </c>
      <c r="D17" s="10">
        <v>4</v>
      </c>
      <c r="E17" s="11">
        <f>LOOKUP(D17,[1]Puntos!$A$2:$A$92,[1]Puntos!$B$2:$B$92)</f>
        <v>670</v>
      </c>
      <c r="F17" s="12" t="s">
        <v>18</v>
      </c>
      <c r="G17" s="14">
        <f>LOOKUP(F17,[1]Puntos!$A$2:$A$92,[1]Puntos!$B$2:$B$92)</f>
        <v>0</v>
      </c>
      <c r="H17" s="10">
        <v>5</v>
      </c>
      <c r="I17" s="11">
        <f>LOOKUP(H17,[1]Puntos!$A$2:$A$92,[1]Puntos!$B$2:$B$92)</f>
        <v>610</v>
      </c>
      <c r="J17" s="12" t="s">
        <v>18</v>
      </c>
      <c r="K17" s="13">
        <f>LOOKUP(J17,[1]Puntos!$A$2:$A$92,[1]Puntos!$B$2:$B$92)</f>
        <v>0</v>
      </c>
      <c r="L17" s="10" t="s">
        <v>18</v>
      </c>
      <c r="M17" s="13">
        <f>LOOKUP(L17,[1]Puntos!$A$2:$A$92,[1]Puntos!$B$2:$B$92)</f>
        <v>0</v>
      </c>
      <c r="N17" s="15">
        <f t="shared" ref="N17:N26" si="1">E17+G17+I17+K17+M17</f>
        <v>1280</v>
      </c>
      <c r="O17" s="16">
        <f t="shared" si="0"/>
        <v>5</v>
      </c>
    </row>
    <row r="18" spans="1:15" x14ac:dyDescent="0.25">
      <c r="A18" s="33">
        <v>6</v>
      </c>
      <c r="B18" s="8" t="s">
        <v>138</v>
      </c>
      <c r="C18" s="9" t="s">
        <v>10</v>
      </c>
      <c r="D18" s="10" t="s">
        <v>18</v>
      </c>
      <c r="E18" s="13">
        <f>LOOKUP(D18,[1]Puntos!$A$2:$A$92,[1]Puntos!$B$2:$B$92)</f>
        <v>0</v>
      </c>
      <c r="F18" s="12" t="s">
        <v>18</v>
      </c>
      <c r="G18" s="13">
        <f>LOOKUP(F18,[1]Puntos!$A$2:$A$92,[1]Puntos!$B$2:$B$92)</f>
        <v>0</v>
      </c>
      <c r="H18" s="10">
        <v>7</v>
      </c>
      <c r="I18" s="11">
        <f>LOOKUP(H18,[1]Puntos!$A$2:$A$92,[1]Puntos!$B$2:$B$92)</f>
        <v>555</v>
      </c>
      <c r="J18" s="12">
        <v>4</v>
      </c>
      <c r="K18" s="14">
        <f>LOOKUP(J18,[1]Puntos!$A$2:$A$92,[1]Puntos!$B$2:$B$92)</f>
        <v>670</v>
      </c>
      <c r="L18" s="10" t="s">
        <v>18</v>
      </c>
      <c r="M18" s="11">
        <f>LOOKUP(L18,[1]Puntos!$A$2:$A$92,[1]Puntos!$B$2:$B$92)</f>
        <v>0</v>
      </c>
      <c r="N18" s="15">
        <f t="shared" si="1"/>
        <v>1225</v>
      </c>
      <c r="O18" s="16">
        <f t="shared" si="0"/>
        <v>6</v>
      </c>
    </row>
    <row r="19" spans="1:15" x14ac:dyDescent="0.25">
      <c r="A19" s="33">
        <v>7</v>
      </c>
      <c r="B19" s="8" t="s">
        <v>139</v>
      </c>
      <c r="C19" s="9" t="s">
        <v>29</v>
      </c>
      <c r="D19" s="10">
        <v>5</v>
      </c>
      <c r="E19" s="11">
        <f>LOOKUP(D19,[1]Puntos!$A$2:$A$92,[1]Puntos!$B$2:$B$92)</f>
        <v>610</v>
      </c>
      <c r="F19" s="12" t="s">
        <v>18</v>
      </c>
      <c r="G19" s="13">
        <f>LOOKUP(F19,[1]Puntos!$A$2:$A$92,[1]Puntos!$B$2:$B$92)</f>
        <v>0</v>
      </c>
      <c r="H19" s="10">
        <v>10</v>
      </c>
      <c r="I19" s="11">
        <f>LOOKUP(H19,[1]Puntos!$A$2:$A$92,[1]Puntos!$B$2:$B$92)</f>
        <v>488</v>
      </c>
      <c r="J19" s="12" t="s">
        <v>18</v>
      </c>
      <c r="K19" s="13">
        <f>LOOKUP(J19,[1]Puntos!$A$2:$A$92,[1]Puntos!$B$2:$B$92)</f>
        <v>0</v>
      </c>
      <c r="L19" s="10" t="s">
        <v>18</v>
      </c>
      <c r="M19" s="11">
        <f>LOOKUP(L19,[1]Puntos!$A$2:$A$92,[1]Puntos!$B$2:$B$92)</f>
        <v>0</v>
      </c>
      <c r="N19" s="15">
        <f t="shared" si="1"/>
        <v>1098</v>
      </c>
      <c r="O19" s="16">
        <f t="shared" si="0"/>
        <v>7</v>
      </c>
    </row>
    <row r="20" spans="1:15" x14ac:dyDescent="0.25">
      <c r="A20" s="33">
        <v>8</v>
      </c>
      <c r="B20" s="8" t="s">
        <v>140</v>
      </c>
      <c r="C20" s="9" t="s">
        <v>8</v>
      </c>
      <c r="D20" s="10" t="s">
        <v>18</v>
      </c>
      <c r="E20" s="11">
        <f>LOOKUP(D20,[1]Puntos!$A$2:$A$92,[1]Puntos!$B$2:$B$92)</f>
        <v>0</v>
      </c>
      <c r="F20" s="12" t="s">
        <v>18</v>
      </c>
      <c r="G20" s="14">
        <f>LOOKUP(F20,[1]Puntos!$A$2:$A$92,[1]Puntos!$B$2:$B$92)</f>
        <v>0</v>
      </c>
      <c r="H20" s="10">
        <v>1</v>
      </c>
      <c r="I20" s="11">
        <f>LOOKUP(H20,[1]Puntos!$A$2:$A$92,[1]Puntos!$B$2:$B$92)</f>
        <v>1000</v>
      </c>
      <c r="J20" s="12" t="s">
        <v>18</v>
      </c>
      <c r="K20" s="14">
        <f>LOOKUP(J20,[1]Puntos!$A$2:$A$92,[1]Puntos!$B$2:$B$92)</f>
        <v>0</v>
      </c>
      <c r="L20" s="10" t="s">
        <v>18</v>
      </c>
      <c r="M20" s="11">
        <f>LOOKUP(L20,[1]Puntos!$A$2:$A$92,[1]Puntos!$B$2:$B$92)</f>
        <v>0</v>
      </c>
      <c r="N20" s="15">
        <f t="shared" si="1"/>
        <v>1000</v>
      </c>
      <c r="O20" s="16">
        <f t="shared" si="0"/>
        <v>8</v>
      </c>
    </row>
    <row r="21" spans="1:15" x14ac:dyDescent="0.25">
      <c r="A21" s="33">
        <v>8</v>
      </c>
      <c r="B21" s="8" t="s">
        <v>141</v>
      </c>
      <c r="C21" s="9" t="s">
        <v>88</v>
      </c>
      <c r="D21" s="10" t="s">
        <v>18</v>
      </c>
      <c r="E21" s="11">
        <f>LOOKUP(D21,[1]Puntos!$A$2:$A$92,[1]Puntos!$B$2:$B$92)</f>
        <v>0</v>
      </c>
      <c r="F21" s="12">
        <v>2</v>
      </c>
      <c r="G21" s="14">
        <f>LOOKUP(F21,[1]Puntos!$A$2:$A$92,[1]Puntos!$B$2:$B$92)</f>
        <v>860</v>
      </c>
      <c r="H21" s="10" t="s">
        <v>18</v>
      </c>
      <c r="I21" s="11">
        <f>LOOKUP(H21,[1]Puntos!$A$2:$A$92,[1]Puntos!$B$2:$B$92)</f>
        <v>0</v>
      </c>
      <c r="J21" s="12" t="s">
        <v>18</v>
      </c>
      <c r="K21" s="14">
        <f>LOOKUP(J21,[1]Puntos!$A$2:$A$92,[1]Puntos!$B$2:$B$92)</f>
        <v>0</v>
      </c>
      <c r="L21" s="10" t="s">
        <v>18</v>
      </c>
      <c r="M21" s="11">
        <f>LOOKUP(L21,[1]Puntos!$A$2:$A$92,[1]Puntos!$B$2:$B$92)</f>
        <v>0</v>
      </c>
      <c r="N21" s="15">
        <f t="shared" si="1"/>
        <v>860</v>
      </c>
      <c r="O21" s="16">
        <f t="shared" si="0"/>
        <v>8</v>
      </c>
    </row>
    <row r="22" spans="1:15" x14ac:dyDescent="0.25">
      <c r="A22" s="33">
        <v>10</v>
      </c>
      <c r="B22" s="8" t="s">
        <v>142</v>
      </c>
      <c r="C22" s="9" t="s">
        <v>88</v>
      </c>
      <c r="D22" s="10" t="s">
        <v>18</v>
      </c>
      <c r="E22" s="11">
        <f>LOOKUP(D22,[1]Puntos!$A$2:$A$92,[1]Puntos!$B$2:$B$92)</f>
        <v>0</v>
      </c>
      <c r="F22" s="12">
        <v>4</v>
      </c>
      <c r="G22" s="14">
        <f>LOOKUP(F22,[1]Puntos!$A$2:$A$92,[1]Puntos!$B$2:$B$92)</f>
        <v>670</v>
      </c>
      <c r="H22" s="10" t="s">
        <v>18</v>
      </c>
      <c r="I22" s="11">
        <f>LOOKUP(H22,[1]Puntos!$A$2:$A$92,[1]Puntos!$B$2:$B$92)</f>
        <v>0</v>
      </c>
      <c r="J22" s="12" t="s">
        <v>18</v>
      </c>
      <c r="K22" s="14">
        <f>LOOKUP(J22,[1]Puntos!$A$2:$A$92,[1]Puntos!$B$2:$B$92)</f>
        <v>0</v>
      </c>
      <c r="L22" s="10" t="s">
        <v>18</v>
      </c>
      <c r="M22" s="11">
        <f>LOOKUP(L22,[1]Puntos!$A$2:$A$92,[1]Puntos!$B$2:$B$92)</f>
        <v>0</v>
      </c>
      <c r="N22" s="15">
        <f t="shared" si="1"/>
        <v>670</v>
      </c>
      <c r="O22" s="16">
        <f t="shared" si="0"/>
        <v>10</v>
      </c>
    </row>
    <row r="23" spans="1:15" x14ac:dyDescent="0.25">
      <c r="A23" s="33">
        <v>11</v>
      </c>
      <c r="B23" s="8" t="s">
        <v>143</v>
      </c>
      <c r="C23" s="9" t="s">
        <v>4</v>
      </c>
      <c r="D23" s="10" t="s">
        <v>18</v>
      </c>
      <c r="E23" s="11">
        <f>LOOKUP(D23,[1]Puntos!$A$2:$A$92,[1]Puntos!$B$2:$B$92)</f>
        <v>0</v>
      </c>
      <c r="F23" s="12" t="s">
        <v>18</v>
      </c>
      <c r="G23" s="14">
        <f>LOOKUP(F23,[1]Puntos!$A$2:$A$92,[1]Puntos!$B$2:$B$92)</f>
        <v>0</v>
      </c>
      <c r="H23" s="10">
        <v>5</v>
      </c>
      <c r="I23" s="11">
        <f>LOOKUP(H23,[1]Puntos!$A$2:$A$92,[1]Puntos!$B$2:$B$92)</f>
        <v>610</v>
      </c>
      <c r="J23" s="12" t="s">
        <v>18</v>
      </c>
      <c r="K23" s="14">
        <f>LOOKUP(J23,[1]Puntos!$A$2:$A$92,[1]Puntos!$B$2:$B$92)</f>
        <v>0</v>
      </c>
      <c r="L23" s="10" t="s">
        <v>18</v>
      </c>
      <c r="M23" s="11">
        <f>LOOKUP(L23,[1]Puntos!$A$2:$A$92,[1]Puntos!$B$2:$B$92)</f>
        <v>0</v>
      </c>
      <c r="N23" s="15">
        <f t="shared" si="1"/>
        <v>610</v>
      </c>
      <c r="O23" s="16">
        <f t="shared" si="0"/>
        <v>11</v>
      </c>
    </row>
    <row r="24" spans="1:15" x14ac:dyDescent="0.25">
      <c r="A24" s="33">
        <v>12</v>
      </c>
      <c r="B24" s="8" t="s">
        <v>144</v>
      </c>
      <c r="C24" s="9" t="s">
        <v>4</v>
      </c>
      <c r="D24" s="10" t="s">
        <v>18</v>
      </c>
      <c r="E24" s="11">
        <f>LOOKUP(D24,[1]Puntos!$A$2:$A$92,[1]Puntos!$B$2:$B$92)</f>
        <v>0</v>
      </c>
      <c r="F24" s="12" t="s">
        <v>18</v>
      </c>
      <c r="G24" s="14">
        <f>LOOKUP(F24,[1]Puntos!$A$2:$A$92,[1]Puntos!$B$2:$B$92)</f>
        <v>0</v>
      </c>
      <c r="H24" s="10">
        <v>7</v>
      </c>
      <c r="I24" s="11">
        <f>LOOKUP(H24,[1]Puntos!$A$2:$A$92,[1]Puntos!$B$2:$B$92)</f>
        <v>555</v>
      </c>
      <c r="J24" s="12" t="s">
        <v>18</v>
      </c>
      <c r="K24" s="14">
        <f>LOOKUP(J24,[1]Puntos!$A$2:$A$92,[1]Puntos!$B$2:$B$92)</f>
        <v>0</v>
      </c>
      <c r="L24" s="10" t="s">
        <v>18</v>
      </c>
      <c r="M24" s="11">
        <f>LOOKUP(L24,[1]Puntos!$A$2:$A$92,[1]Puntos!$B$2:$B$92)</f>
        <v>0</v>
      </c>
      <c r="N24" s="15">
        <f t="shared" si="1"/>
        <v>555</v>
      </c>
      <c r="O24" s="16">
        <f t="shared" si="0"/>
        <v>12</v>
      </c>
    </row>
    <row r="25" spans="1:15" x14ac:dyDescent="0.25">
      <c r="A25" s="33">
        <v>12</v>
      </c>
      <c r="B25" s="8" t="s">
        <v>145</v>
      </c>
      <c r="C25" s="9" t="s">
        <v>8</v>
      </c>
      <c r="D25" s="10" t="s">
        <v>18</v>
      </c>
      <c r="E25" s="11">
        <f>LOOKUP(D25,[1]Puntos!$A$2:$A$92,[1]Puntos!$B$2:$B$92)</f>
        <v>0</v>
      </c>
      <c r="F25" s="12" t="s">
        <v>18</v>
      </c>
      <c r="G25" s="14">
        <f>LOOKUP(F25,[1]Puntos!$A$2:$A$92,[1]Puntos!$B$2:$B$92)</f>
        <v>0</v>
      </c>
      <c r="H25" s="10">
        <v>7</v>
      </c>
      <c r="I25" s="11">
        <f>LOOKUP(H25,[1]Puntos!$A$2:$A$92,[1]Puntos!$B$2:$B$92)</f>
        <v>555</v>
      </c>
      <c r="J25" s="12" t="s">
        <v>18</v>
      </c>
      <c r="K25" s="14">
        <f>LOOKUP(J25,[1]Puntos!$A$2:$A$92,[1]Puntos!$B$2:$B$92)</f>
        <v>0</v>
      </c>
      <c r="L25" s="10" t="s">
        <v>18</v>
      </c>
      <c r="M25" s="11">
        <f>LOOKUP(L25,[1]Puntos!$A$2:$A$92,[1]Puntos!$B$2:$B$92)</f>
        <v>0</v>
      </c>
      <c r="N25" s="15">
        <f t="shared" si="1"/>
        <v>555</v>
      </c>
      <c r="O25" s="16">
        <f t="shared" si="0"/>
        <v>12</v>
      </c>
    </row>
    <row r="26" spans="1:15" x14ac:dyDescent="0.25">
      <c r="A26" s="33">
        <v>12</v>
      </c>
      <c r="B26" s="8" t="s">
        <v>146</v>
      </c>
      <c r="C26" s="9" t="s">
        <v>8</v>
      </c>
      <c r="D26" s="10" t="s">
        <v>18</v>
      </c>
      <c r="E26" s="11">
        <f>LOOKUP(D26,[1]Puntos!$A$2:$A$92,[1]Puntos!$B$2:$B$92)</f>
        <v>0</v>
      </c>
      <c r="F26" s="12" t="s">
        <v>18</v>
      </c>
      <c r="G26" s="14">
        <f>LOOKUP(F26,[1]Puntos!$A$2:$A$92,[1]Puntos!$B$2:$B$92)</f>
        <v>0</v>
      </c>
      <c r="H26" s="10">
        <v>0</v>
      </c>
      <c r="I26" s="34">
        <v>0</v>
      </c>
      <c r="J26" s="12" t="s">
        <v>18</v>
      </c>
      <c r="K26" s="14">
        <f>LOOKUP(J26,[1]Puntos!$A$2:$A$92,[1]Puntos!$B$2:$B$92)</f>
        <v>0</v>
      </c>
      <c r="L26" s="10" t="s">
        <v>18</v>
      </c>
      <c r="M26" s="11">
        <f>LOOKUP(L26,[1]Puntos!$A$2:$A$92,[1]Puntos!$B$2:$B$92)</f>
        <v>0</v>
      </c>
      <c r="N26" s="15">
        <f t="shared" si="1"/>
        <v>0</v>
      </c>
      <c r="O26" s="16">
        <f t="shared" si="0"/>
        <v>12</v>
      </c>
    </row>
  </sheetData>
  <mergeCells count="26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L4:M11"/>
    <mergeCell ref="L2:M2"/>
    <mergeCell ref="D3:E3"/>
    <mergeCell ref="F3:G3"/>
    <mergeCell ref="H3:I3"/>
    <mergeCell ref="J3:K3"/>
    <mergeCell ref="L3:M3"/>
    <mergeCell ref="D12:E12"/>
    <mergeCell ref="F12:G12"/>
    <mergeCell ref="H12:I12"/>
    <mergeCell ref="J12:K12"/>
    <mergeCell ref="A4:C11"/>
    <mergeCell ref="D4:E11"/>
    <mergeCell ref="F4:G11"/>
    <mergeCell ref="H4:I11"/>
    <mergeCell ref="J4:K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5"/>
  <sheetViews>
    <sheetView topLeftCell="A10" zoomScaleNormal="100" workbookViewId="0">
      <selection activeCell="B25" sqref="B25"/>
    </sheetView>
  </sheetViews>
  <sheetFormatPr baseColWidth="10" defaultRowHeight="12.75" x14ac:dyDescent="0.2"/>
  <cols>
    <col min="1" max="1" width="3" style="37" bestFit="1" customWidth="1"/>
    <col min="2" max="2" width="30.42578125" style="37" bestFit="1" customWidth="1"/>
    <col min="3" max="3" width="12.85546875" style="37" bestFit="1" customWidth="1"/>
    <col min="4" max="4" width="3.7109375" style="37" customWidth="1"/>
    <col min="5" max="5" width="9.7109375" style="37" customWidth="1"/>
    <col min="6" max="6" width="3.7109375" style="37" customWidth="1"/>
    <col min="7" max="7" width="9.7109375" style="37" customWidth="1"/>
    <col min="8" max="8" width="2.7109375" style="37" bestFit="1" customWidth="1"/>
    <col min="9" max="9" width="9.140625" style="37" customWidth="1"/>
    <col min="10" max="10" width="3.7109375" style="37" customWidth="1"/>
    <col min="11" max="11" width="11.7109375" style="37" customWidth="1"/>
    <col min="12" max="12" width="3.7109375" style="37" customWidth="1"/>
    <col min="13" max="13" width="11.7109375" style="37" customWidth="1"/>
    <col min="14" max="14" width="7.140625" style="37" bestFit="1" customWidth="1"/>
    <col min="15" max="15" width="4.28515625" style="37" bestFit="1" customWidth="1"/>
    <col min="16" max="256" width="11.42578125" style="37"/>
    <col min="257" max="257" width="8.5703125" style="37" bestFit="1" customWidth="1"/>
    <col min="258" max="258" width="30.42578125" style="37" bestFit="1" customWidth="1"/>
    <col min="259" max="259" width="12.85546875" style="37" bestFit="1" customWidth="1"/>
    <col min="260" max="260" width="3.7109375" style="37" customWidth="1"/>
    <col min="261" max="261" width="9.7109375" style="37" customWidth="1"/>
    <col min="262" max="262" width="3.7109375" style="37" customWidth="1"/>
    <col min="263" max="263" width="9.7109375" style="37" customWidth="1"/>
    <col min="264" max="264" width="5.7109375" style="37" customWidth="1"/>
    <col min="265" max="265" width="9.7109375" style="37" customWidth="1"/>
    <col min="266" max="266" width="3.7109375" style="37" customWidth="1"/>
    <col min="267" max="267" width="11.7109375" style="37" customWidth="1"/>
    <col min="268" max="268" width="3.7109375" style="37" customWidth="1"/>
    <col min="269" max="270" width="11.7109375" style="37" customWidth="1"/>
    <col min="271" max="271" width="4.28515625" style="37" bestFit="1" customWidth="1"/>
    <col min="272" max="512" width="11.42578125" style="37"/>
    <col min="513" max="513" width="8.5703125" style="37" bestFit="1" customWidth="1"/>
    <col min="514" max="514" width="30.42578125" style="37" bestFit="1" customWidth="1"/>
    <col min="515" max="515" width="12.85546875" style="37" bestFit="1" customWidth="1"/>
    <col min="516" max="516" width="3.7109375" style="37" customWidth="1"/>
    <col min="517" max="517" width="9.7109375" style="37" customWidth="1"/>
    <col min="518" max="518" width="3.7109375" style="37" customWidth="1"/>
    <col min="519" max="519" width="9.7109375" style="37" customWidth="1"/>
    <col min="520" max="520" width="5.7109375" style="37" customWidth="1"/>
    <col min="521" max="521" width="9.7109375" style="37" customWidth="1"/>
    <col min="522" max="522" width="3.7109375" style="37" customWidth="1"/>
    <col min="523" max="523" width="11.7109375" style="37" customWidth="1"/>
    <col min="524" max="524" width="3.7109375" style="37" customWidth="1"/>
    <col min="525" max="526" width="11.7109375" style="37" customWidth="1"/>
    <col min="527" max="527" width="4.28515625" style="37" bestFit="1" customWidth="1"/>
    <col min="528" max="768" width="11.42578125" style="37"/>
    <col min="769" max="769" width="8.5703125" style="37" bestFit="1" customWidth="1"/>
    <col min="770" max="770" width="30.42578125" style="37" bestFit="1" customWidth="1"/>
    <col min="771" max="771" width="12.85546875" style="37" bestFit="1" customWidth="1"/>
    <col min="772" max="772" width="3.7109375" style="37" customWidth="1"/>
    <col min="773" max="773" width="9.7109375" style="37" customWidth="1"/>
    <col min="774" max="774" width="3.7109375" style="37" customWidth="1"/>
    <col min="775" max="775" width="9.7109375" style="37" customWidth="1"/>
    <col min="776" max="776" width="5.7109375" style="37" customWidth="1"/>
    <col min="777" max="777" width="9.7109375" style="37" customWidth="1"/>
    <col min="778" max="778" width="3.7109375" style="37" customWidth="1"/>
    <col min="779" max="779" width="11.7109375" style="37" customWidth="1"/>
    <col min="780" max="780" width="3.7109375" style="37" customWidth="1"/>
    <col min="781" max="782" width="11.7109375" style="37" customWidth="1"/>
    <col min="783" max="783" width="4.28515625" style="37" bestFit="1" customWidth="1"/>
    <col min="784" max="1024" width="11.42578125" style="37"/>
    <col min="1025" max="1025" width="8.5703125" style="37" bestFit="1" customWidth="1"/>
    <col min="1026" max="1026" width="30.42578125" style="37" bestFit="1" customWidth="1"/>
    <col min="1027" max="1027" width="12.85546875" style="37" bestFit="1" customWidth="1"/>
    <col min="1028" max="1028" width="3.7109375" style="37" customWidth="1"/>
    <col min="1029" max="1029" width="9.7109375" style="37" customWidth="1"/>
    <col min="1030" max="1030" width="3.7109375" style="37" customWidth="1"/>
    <col min="1031" max="1031" width="9.7109375" style="37" customWidth="1"/>
    <col min="1032" max="1032" width="5.7109375" style="37" customWidth="1"/>
    <col min="1033" max="1033" width="9.7109375" style="37" customWidth="1"/>
    <col min="1034" max="1034" width="3.7109375" style="37" customWidth="1"/>
    <col min="1035" max="1035" width="11.7109375" style="37" customWidth="1"/>
    <col min="1036" max="1036" width="3.7109375" style="37" customWidth="1"/>
    <col min="1037" max="1038" width="11.7109375" style="37" customWidth="1"/>
    <col min="1039" max="1039" width="4.28515625" style="37" bestFit="1" customWidth="1"/>
    <col min="1040" max="1280" width="11.42578125" style="37"/>
    <col min="1281" max="1281" width="8.5703125" style="37" bestFit="1" customWidth="1"/>
    <col min="1282" max="1282" width="30.42578125" style="37" bestFit="1" customWidth="1"/>
    <col min="1283" max="1283" width="12.85546875" style="37" bestFit="1" customWidth="1"/>
    <col min="1284" max="1284" width="3.7109375" style="37" customWidth="1"/>
    <col min="1285" max="1285" width="9.7109375" style="37" customWidth="1"/>
    <col min="1286" max="1286" width="3.7109375" style="37" customWidth="1"/>
    <col min="1287" max="1287" width="9.7109375" style="37" customWidth="1"/>
    <col min="1288" max="1288" width="5.7109375" style="37" customWidth="1"/>
    <col min="1289" max="1289" width="9.7109375" style="37" customWidth="1"/>
    <col min="1290" max="1290" width="3.7109375" style="37" customWidth="1"/>
    <col min="1291" max="1291" width="11.7109375" style="37" customWidth="1"/>
    <col min="1292" max="1292" width="3.7109375" style="37" customWidth="1"/>
    <col min="1293" max="1294" width="11.7109375" style="37" customWidth="1"/>
    <col min="1295" max="1295" width="4.28515625" style="37" bestFit="1" customWidth="1"/>
    <col min="1296" max="1536" width="11.42578125" style="37"/>
    <col min="1537" max="1537" width="8.5703125" style="37" bestFit="1" customWidth="1"/>
    <col min="1538" max="1538" width="30.42578125" style="37" bestFit="1" customWidth="1"/>
    <col min="1539" max="1539" width="12.85546875" style="37" bestFit="1" customWidth="1"/>
    <col min="1540" max="1540" width="3.7109375" style="37" customWidth="1"/>
    <col min="1541" max="1541" width="9.7109375" style="37" customWidth="1"/>
    <col min="1542" max="1542" width="3.7109375" style="37" customWidth="1"/>
    <col min="1543" max="1543" width="9.7109375" style="37" customWidth="1"/>
    <col min="1544" max="1544" width="5.7109375" style="37" customWidth="1"/>
    <col min="1545" max="1545" width="9.7109375" style="37" customWidth="1"/>
    <col min="1546" max="1546" width="3.7109375" style="37" customWidth="1"/>
    <col min="1547" max="1547" width="11.7109375" style="37" customWidth="1"/>
    <col min="1548" max="1548" width="3.7109375" style="37" customWidth="1"/>
    <col min="1549" max="1550" width="11.7109375" style="37" customWidth="1"/>
    <col min="1551" max="1551" width="4.28515625" style="37" bestFit="1" customWidth="1"/>
    <col min="1552" max="1792" width="11.42578125" style="37"/>
    <col min="1793" max="1793" width="8.5703125" style="37" bestFit="1" customWidth="1"/>
    <col min="1794" max="1794" width="30.42578125" style="37" bestFit="1" customWidth="1"/>
    <col min="1795" max="1795" width="12.85546875" style="37" bestFit="1" customWidth="1"/>
    <col min="1796" max="1796" width="3.7109375" style="37" customWidth="1"/>
    <col min="1797" max="1797" width="9.7109375" style="37" customWidth="1"/>
    <col min="1798" max="1798" width="3.7109375" style="37" customWidth="1"/>
    <col min="1799" max="1799" width="9.7109375" style="37" customWidth="1"/>
    <col min="1800" max="1800" width="5.7109375" style="37" customWidth="1"/>
    <col min="1801" max="1801" width="9.7109375" style="37" customWidth="1"/>
    <col min="1802" max="1802" width="3.7109375" style="37" customWidth="1"/>
    <col min="1803" max="1803" width="11.7109375" style="37" customWidth="1"/>
    <col min="1804" max="1804" width="3.7109375" style="37" customWidth="1"/>
    <col min="1805" max="1806" width="11.7109375" style="37" customWidth="1"/>
    <col min="1807" max="1807" width="4.28515625" style="37" bestFit="1" customWidth="1"/>
    <col min="1808" max="2048" width="11.42578125" style="37"/>
    <col min="2049" max="2049" width="8.5703125" style="37" bestFit="1" customWidth="1"/>
    <col min="2050" max="2050" width="30.42578125" style="37" bestFit="1" customWidth="1"/>
    <col min="2051" max="2051" width="12.85546875" style="37" bestFit="1" customWidth="1"/>
    <col min="2052" max="2052" width="3.7109375" style="37" customWidth="1"/>
    <col min="2053" max="2053" width="9.7109375" style="37" customWidth="1"/>
    <col min="2054" max="2054" width="3.7109375" style="37" customWidth="1"/>
    <col min="2055" max="2055" width="9.7109375" style="37" customWidth="1"/>
    <col min="2056" max="2056" width="5.7109375" style="37" customWidth="1"/>
    <col min="2057" max="2057" width="9.7109375" style="37" customWidth="1"/>
    <col min="2058" max="2058" width="3.7109375" style="37" customWidth="1"/>
    <col min="2059" max="2059" width="11.7109375" style="37" customWidth="1"/>
    <col min="2060" max="2060" width="3.7109375" style="37" customWidth="1"/>
    <col min="2061" max="2062" width="11.7109375" style="37" customWidth="1"/>
    <col min="2063" max="2063" width="4.28515625" style="37" bestFit="1" customWidth="1"/>
    <col min="2064" max="2304" width="11.42578125" style="37"/>
    <col min="2305" max="2305" width="8.5703125" style="37" bestFit="1" customWidth="1"/>
    <col min="2306" max="2306" width="30.42578125" style="37" bestFit="1" customWidth="1"/>
    <col min="2307" max="2307" width="12.85546875" style="37" bestFit="1" customWidth="1"/>
    <col min="2308" max="2308" width="3.7109375" style="37" customWidth="1"/>
    <col min="2309" max="2309" width="9.7109375" style="37" customWidth="1"/>
    <col min="2310" max="2310" width="3.7109375" style="37" customWidth="1"/>
    <col min="2311" max="2311" width="9.7109375" style="37" customWidth="1"/>
    <col min="2312" max="2312" width="5.7109375" style="37" customWidth="1"/>
    <col min="2313" max="2313" width="9.7109375" style="37" customWidth="1"/>
    <col min="2314" max="2314" width="3.7109375" style="37" customWidth="1"/>
    <col min="2315" max="2315" width="11.7109375" style="37" customWidth="1"/>
    <col min="2316" max="2316" width="3.7109375" style="37" customWidth="1"/>
    <col min="2317" max="2318" width="11.7109375" style="37" customWidth="1"/>
    <col min="2319" max="2319" width="4.28515625" style="37" bestFit="1" customWidth="1"/>
    <col min="2320" max="2560" width="11.42578125" style="37"/>
    <col min="2561" max="2561" width="8.5703125" style="37" bestFit="1" customWidth="1"/>
    <col min="2562" max="2562" width="30.42578125" style="37" bestFit="1" customWidth="1"/>
    <col min="2563" max="2563" width="12.85546875" style="37" bestFit="1" customWidth="1"/>
    <col min="2564" max="2564" width="3.7109375" style="37" customWidth="1"/>
    <col min="2565" max="2565" width="9.7109375" style="37" customWidth="1"/>
    <col min="2566" max="2566" width="3.7109375" style="37" customWidth="1"/>
    <col min="2567" max="2567" width="9.7109375" style="37" customWidth="1"/>
    <col min="2568" max="2568" width="5.7109375" style="37" customWidth="1"/>
    <col min="2569" max="2569" width="9.7109375" style="37" customWidth="1"/>
    <col min="2570" max="2570" width="3.7109375" style="37" customWidth="1"/>
    <col min="2571" max="2571" width="11.7109375" style="37" customWidth="1"/>
    <col min="2572" max="2572" width="3.7109375" style="37" customWidth="1"/>
    <col min="2573" max="2574" width="11.7109375" style="37" customWidth="1"/>
    <col min="2575" max="2575" width="4.28515625" style="37" bestFit="1" customWidth="1"/>
    <col min="2576" max="2816" width="11.42578125" style="37"/>
    <col min="2817" max="2817" width="8.5703125" style="37" bestFit="1" customWidth="1"/>
    <col min="2818" max="2818" width="30.42578125" style="37" bestFit="1" customWidth="1"/>
    <col min="2819" max="2819" width="12.85546875" style="37" bestFit="1" customWidth="1"/>
    <col min="2820" max="2820" width="3.7109375" style="37" customWidth="1"/>
    <col min="2821" max="2821" width="9.7109375" style="37" customWidth="1"/>
    <col min="2822" max="2822" width="3.7109375" style="37" customWidth="1"/>
    <col min="2823" max="2823" width="9.7109375" style="37" customWidth="1"/>
    <col min="2824" max="2824" width="5.7109375" style="37" customWidth="1"/>
    <col min="2825" max="2825" width="9.7109375" style="37" customWidth="1"/>
    <col min="2826" max="2826" width="3.7109375" style="37" customWidth="1"/>
    <col min="2827" max="2827" width="11.7109375" style="37" customWidth="1"/>
    <col min="2828" max="2828" width="3.7109375" style="37" customWidth="1"/>
    <col min="2829" max="2830" width="11.7109375" style="37" customWidth="1"/>
    <col min="2831" max="2831" width="4.28515625" style="37" bestFit="1" customWidth="1"/>
    <col min="2832" max="3072" width="11.42578125" style="37"/>
    <col min="3073" max="3073" width="8.5703125" style="37" bestFit="1" customWidth="1"/>
    <col min="3074" max="3074" width="30.42578125" style="37" bestFit="1" customWidth="1"/>
    <col min="3075" max="3075" width="12.85546875" style="37" bestFit="1" customWidth="1"/>
    <col min="3076" max="3076" width="3.7109375" style="37" customWidth="1"/>
    <col min="3077" max="3077" width="9.7109375" style="37" customWidth="1"/>
    <col min="3078" max="3078" width="3.7109375" style="37" customWidth="1"/>
    <col min="3079" max="3079" width="9.7109375" style="37" customWidth="1"/>
    <col min="3080" max="3080" width="5.7109375" style="37" customWidth="1"/>
    <col min="3081" max="3081" width="9.7109375" style="37" customWidth="1"/>
    <col min="3082" max="3082" width="3.7109375" style="37" customWidth="1"/>
    <col min="3083" max="3083" width="11.7109375" style="37" customWidth="1"/>
    <col min="3084" max="3084" width="3.7109375" style="37" customWidth="1"/>
    <col min="3085" max="3086" width="11.7109375" style="37" customWidth="1"/>
    <col min="3087" max="3087" width="4.28515625" style="37" bestFit="1" customWidth="1"/>
    <col min="3088" max="3328" width="11.42578125" style="37"/>
    <col min="3329" max="3329" width="8.5703125" style="37" bestFit="1" customWidth="1"/>
    <col min="3330" max="3330" width="30.42578125" style="37" bestFit="1" customWidth="1"/>
    <col min="3331" max="3331" width="12.85546875" style="37" bestFit="1" customWidth="1"/>
    <col min="3332" max="3332" width="3.7109375" style="37" customWidth="1"/>
    <col min="3333" max="3333" width="9.7109375" style="37" customWidth="1"/>
    <col min="3334" max="3334" width="3.7109375" style="37" customWidth="1"/>
    <col min="3335" max="3335" width="9.7109375" style="37" customWidth="1"/>
    <col min="3336" max="3336" width="5.7109375" style="37" customWidth="1"/>
    <col min="3337" max="3337" width="9.7109375" style="37" customWidth="1"/>
    <col min="3338" max="3338" width="3.7109375" style="37" customWidth="1"/>
    <col min="3339" max="3339" width="11.7109375" style="37" customWidth="1"/>
    <col min="3340" max="3340" width="3.7109375" style="37" customWidth="1"/>
    <col min="3341" max="3342" width="11.7109375" style="37" customWidth="1"/>
    <col min="3343" max="3343" width="4.28515625" style="37" bestFit="1" customWidth="1"/>
    <col min="3344" max="3584" width="11.42578125" style="37"/>
    <col min="3585" max="3585" width="8.5703125" style="37" bestFit="1" customWidth="1"/>
    <col min="3586" max="3586" width="30.42578125" style="37" bestFit="1" customWidth="1"/>
    <col min="3587" max="3587" width="12.85546875" style="37" bestFit="1" customWidth="1"/>
    <col min="3588" max="3588" width="3.7109375" style="37" customWidth="1"/>
    <col min="3589" max="3589" width="9.7109375" style="37" customWidth="1"/>
    <col min="3590" max="3590" width="3.7109375" style="37" customWidth="1"/>
    <col min="3591" max="3591" width="9.7109375" style="37" customWidth="1"/>
    <col min="3592" max="3592" width="5.7109375" style="37" customWidth="1"/>
    <col min="3593" max="3593" width="9.7109375" style="37" customWidth="1"/>
    <col min="3594" max="3594" width="3.7109375" style="37" customWidth="1"/>
    <col min="3595" max="3595" width="11.7109375" style="37" customWidth="1"/>
    <col min="3596" max="3596" width="3.7109375" style="37" customWidth="1"/>
    <col min="3597" max="3598" width="11.7109375" style="37" customWidth="1"/>
    <col min="3599" max="3599" width="4.28515625" style="37" bestFit="1" customWidth="1"/>
    <col min="3600" max="3840" width="11.42578125" style="37"/>
    <col min="3841" max="3841" width="8.5703125" style="37" bestFit="1" customWidth="1"/>
    <col min="3842" max="3842" width="30.42578125" style="37" bestFit="1" customWidth="1"/>
    <col min="3843" max="3843" width="12.85546875" style="37" bestFit="1" customWidth="1"/>
    <col min="3844" max="3844" width="3.7109375" style="37" customWidth="1"/>
    <col min="3845" max="3845" width="9.7109375" style="37" customWidth="1"/>
    <col min="3846" max="3846" width="3.7109375" style="37" customWidth="1"/>
    <col min="3847" max="3847" width="9.7109375" style="37" customWidth="1"/>
    <col min="3848" max="3848" width="5.7109375" style="37" customWidth="1"/>
    <col min="3849" max="3849" width="9.7109375" style="37" customWidth="1"/>
    <col min="3850" max="3850" width="3.7109375" style="37" customWidth="1"/>
    <col min="3851" max="3851" width="11.7109375" style="37" customWidth="1"/>
    <col min="3852" max="3852" width="3.7109375" style="37" customWidth="1"/>
    <col min="3853" max="3854" width="11.7109375" style="37" customWidth="1"/>
    <col min="3855" max="3855" width="4.28515625" style="37" bestFit="1" customWidth="1"/>
    <col min="3856" max="4096" width="11.42578125" style="37"/>
    <col min="4097" max="4097" width="8.5703125" style="37" bestFit="1" customWidth="1"/>
    <col min="4098" max="4098" width="30.42578125" style="37" bestFit="1" customWidth="1"/>
    <col min="4099" max="4099" width="12.85546875" style="37" bestFit="1" customWidth="1"/>
    <col min="4100" max="4100" width="3.7109375" style="37" customWidth="1"/>
    <col min="4101" max="4101" width="9.7109375" style="37" customWidth="1"/>
    <col min="4102" max="4102" width="3.7109375" style="37" customWidth="1"/>
    <col min="4103" max="4103" width="9.7109375" style="37" customWidth="1"/>
    <col min="4104" max="4104" width="5.7109375" style="37" customWidth="1"/>
    <col min="4105" max="4105" width="9.7109375" style="37" customWidth="1"/>
    <col min="4106" max="4106" width="3.7109375" style="37" customWidth="1"/>
    <col min="4107" max="4107" width="11.7109375" style="37" customWidth="1"/>
    <col min="4108" max="4108" width="3.7109375" style="37" customWidth="1"/>
    <col min="4109" max="4110" width="11.7109375" style="37" customWidth="1"/>
    <col min="4111" max="4111" width="4.28515625" style="37" bestFit="1" customWidth="1"/>
    <col min="4112" max="4352" width="11.42578125" style="37"/>
    <col min="4353" max="4353" width="8.5703125" style="37" bestFit="1" customWidth="1"/>
    <col min="4354" max="4354" width="30.42578125" style="37" bestFit="1" customWidth="1"/>
    <col min="4355" max="4355" width="12.85546875" style="37" bestFit="1" customWidth="1"/>
    <col min="4356" max="4356" width="3.7109375" style="37" customWidth="1"/>
    <col min="4357" max="4357" width="9.7109375" style="37" customWidth="1"/>
    <col min="4358" max="4358" width="3.7109375" style="37" customWidth="1"/>
    <col min="4359" max="4359" width="9.7109375" style="37" customWidth="1"/>
    <col min="4360" max="4360" width="5.7109375" style="37" customWidth="1"/>
    <col min="4361" max="4361" width="9.7109375" style="37" customWidth="1"/>
    <col min="4362" max="4362" width="3.7109375" style="37" customWidth="1"/>
    <col min="4363" max="4363" width="11.7109375" style="37" customWidth="1"/>
    <col min="4364" max="4364" width="3.7109375" style="37" customWidth="1"/>
    <col min="4365" max="4366" width="11.7109375" style="37" customWidth="1"/>
    <col min="4367" max="4367" width="4.28515625" style="37" bestFit="1" customWidth="1"/>
    <col min="4368" max="4608" width="11.42578125" style="37"/>
    <col min="4609" max="4609" width="8.5703125" style="37" bestFit="1" customWidth="1"/>
    <col min="4610" max="4610" width="30.42578125" style="37" bestFit="1" customWidth="1"/>
    <col min="4611" max="4611" width="12.85546875" style="37" bestFit="1" customWidth="1"/>
    <col min="4612" max="4612" width="3.7109375" style="37" customWidth="1"/>
    <col min="4613" max="4613" width="9.7109375" style="37" customWidth="1"/>
    <col min="4614" max="4614" width="3.7109375" style="37" customWidth="1"/>
    <col min="4615" max="4615" width="9.7109375" style="37" customWidth="1"/>
    <col min="4616" max="4616" width="5.7109375" style="37" customWidth="1"/>
    <col min="4617" max="4617" width="9.7109375" style="37" customWidth="1"/>
    <col min="4618" max="4618" width="3.7109375" style="37" customWidth="1"/>
    <col min="4619" max="4619" width="11.7109375" style="37" customWidth="1"/>
    <col min="4620" max="4620" width="3.7109375" style="37" customWidth="1"/>
    <col min="4621" max="4622" width="11.7109375" style="37" customWidth="1"/>
    <col min="4623" max="4623" width="4.28515625" style="37" bestFit="1" customWidth="1"/>
    <col min="4624" max="4864" width="11.42578125" style="37"/>
    <col min="4865" max="4865" width="8.5703125" style="37" bestFit="1" customWidth="1"/>
    <col min="4866" max="4866" width="30.42578125" style="37" bestFit="1" customWidth="1"/>
    <col min="4867" max="4867" width="12.85546875" style="37" bestFit="1" customWidth="1"/>
    <col min="4868" max="4868" width="3.7109375" style="37" customWidth="1"/>
    <col min="4869" max="4869" width="9.7109375" style="37" customWidth="1"/>
    <col min="4870" max="4870" width="3.7109375" style="37" customWidth="1"/>
    <col min="4871" max="4871" width="9.7109375" style="37" customWidth="1"/>
    <col min="4872" max="4872" width="5.7109375" style="37" customWidth="1"/>
    <col min="4873" max="4873" width="9.7109375" style="37" customWidth="1"/>
    <col min="4874" max="4874" width="3.7109375" style="37" customWidth="1"/>
    <col min="4875" max="4875" width="11.7109375" style="37" customWidth="1"/>
    <col min="4876" max="4876" width="3.7109375" style="37" customWidth="1"/>
    <col min="4877" max="4878" width="11.7109375" style="37" customWidth="1"/>
    <col min="4879" max="4879" width="4.28515625" style="37" bestFit="1" customWidth="1"/>
    <col min="4880" max="5120" width="11.42578125" style="37"/>
    <col min="5121" max="5121" width="8.5703125" style="37" bestFit="1" customWidth="1"/>
    <col min="5122" max="5122" width="30.42578125" style="37" bestFit="1" customWidth="1"/>
    <col min="5123" max="5123" width="12.85546875" style="37" bestFit="1" customWidth="1"/>
    <col min="5124" max="5124" width="3.7109375" style="37" customWidth="1"/>
    <col min="5125" max="5125" width="9.7109375" style="37" customWidth="1"/>
    <col min="5126" max="5126" width="3.7109375" style="37" customWidth="1"/>
    <col min="5127" max="5127" width="9.7109375" style="37" customWidth="1"/>
    <col min="5128" max="5128" width="5.7109375" style="37" customWidth="1"/>
    <col min="5129" max="5129" width="9.7109375" style="37" customWidth="1"/>
    <col min="5130" max="5130" width="3.7109375" style="37" customWidth="1"/>
    <col min="5131" max="5131" width="11.7109375" style="37" customWidth="1"/>
    <col min="5132" max="5132" width="3.7109375" style="37" customWidth="1"/>
    <col min="5133" max="5134" width="11.7109375" style="37" customWidth="1"/>
    <col min="5135" max="5135" width="4.28515625" style="37" bestFit="1" customWidth="1"/>
    <col min="5136" max="5376" width="11.42578125" style="37"/>
    <col min="5377" max="5377" width="8.5703125" style="37" bestFit="1" customWidth="1"/>
    <col min="5378" max="5378" width="30.42578125" style="37" bestFit="1" customWidth="1"/>
    <col min="5379" max="5379" width="12.85546875" style="37" bestFit="1" customWidth="1"/>
    <col min="5380" max="5380" width="3.7109375" style="37" customWidth="1"/>
    <col min="5381" max="5381" width="9.7109375" style="37" customWidth="1"/>
    <col min="5382" max="5382" width="3.7109375" style="37" customWidth="1"/>
    <col min="5383" max="5383" width="9.7109375" style="37" customWidth="1"/>
    <col min="5384" max="5384" width="5.7109375" style="37" customWidth="1"/>
    <col min="5385" max="5385" width="9.7109375" style="37" customWidth="1"/>
    <col min="5386" max="5386" width="3.7109375" style="37" customWidth="1"/>
    <col min="5387" max="5387" width="11.7109375" style="37" customWidth="1"/>
    <col min="5388" max="5388" width="3.7109375" style="37" customWidth="1"/>
    <col min="5389" max="5390" width="11.7109375" style="37" customWidth="1"/>
    <col min="5391" max="5391" width="4.28515625" style="37" bestFit="1" customWidth="1"/>
    <col min="5392" max="5632" width="11.42578125" style="37"/>
    <col min="5633" max="5633" width="8.5703125" style="37" bestFit="1" customWidth="1"/>
    <col min="5634" max="5634" width="30.42578125" style="37" bestFit="1" customWidth="1"/>
    <col min="5635" max="5635" width="12.85546875" style="37" bestFit="1" customWidth="1"/>
    <col min="5636" max="5636" width="3.7109375" style="37" customWidth="1"/>
    <col min="5637" max="5637" width="9.7109375" style="37" customWidth="1"/>
    <col min="5638" max="5638" width="3.7109375" style="37" customWidth="1"/>
    <col min="5639" max="5639" width="9.7109375" style="37" customWidth="1"/>
    <col min="5640" max="5640" width="5.7109375" style="37" customWidth="1"/>
    <col min="5641" max="5641" width="9.7109375" style="37" customWidth="1"/>
    <col min="5642" max="5642" width="3.7109375" style="37" customWidth="1"/>
    <col min="5643" max="5643" width="11.7109375" style="37" customWidth="1"/>
    <col min="5644" max="5644" width="3.7109375" style="37" customWidth="1"/>
    <col min="5645" max="5646" width="11.7109375" style="37" customWidth="1"/>
    <col min="5647" max="5647" width="4.28515625" style="37" bestFit="1" customWidth="1"/>
    <col min="5648" max="5888" width="11.42578125" style="37"/>
    <col min="5889" max="5889" width="8.5703125" style="37" bestFit="1" customWidth="1"/>
    <col min="5890" max="5890" width="30.42578125" style="37" bestFit="1" customWidth="1"/>
    <col min="5891" max="5891" width="12.85546875" style="37" bestFit="1" customWidth="1"/>
    <col min="5892" max="5892" width="3.7109375" style="37" customWidth="1"/>
    <col min="5893" max="5893" width="9.7109375" style="37" customWidth="1"/>
    <col min="5894" max="5894" width="3.7109375" style="37" customWidth="1"/>
    <col min="5895" max="5895" width="9.7109375" style="37" customWidth="1"/>
    <col min="5896" max="5896" width="5.7109375" style="37" customWidth="1"/>
    <col min="5897" max="5897" width="9.7109375" style="37" customWidth="1"/>
    <col min="5898" max="5898" width="3.7109375" style="37" customWidth="1"/>
    <col min="5899" max="5899" width="11.7109375" style="37" customWidth="1"/>
    <col min="5900" max="5900" width="3.7109375" style="37" customWidth="1"/>
    <col min="5901" max="5902" width="11.7109375" style="37" customWidth="1"/>
    <col min="5903" max="5903" width="4.28515625" style="37" bestFit="1" customWidth="1"/>
    <col min="5904" max="6144" width="11.42578125" style="37"/>
    <col min="6145" max="6145" width="8.5703125" style="37" bestFit="1" customWidth="1"/>
    <col min="6146" max="6146" width="30.42578125" style="37" bestFit="1" customWidth="1"/>
    <col min="6147" max="6147" width="12.85546875" style="37" bestFit="1" customWidth="1"/>
    <col min="6148" max="6148" width="3.7109375" style="37" customWidth="1"/>
    <col min="6149" max="6149" width="9.7109375" style="37" customWidth="1"/>
    <col min="6150" max="6150" width="3.7109375" style="37" customWidth="1"/>
    <col min="6151" max="6151" width="9.7109375" style="37" customWidth="1"/>
    <col min="6152" max="6152" width="5.7109375" style="37" customWidth="1"/>
    <col min="6153" max="6153" width="9.7109375" style="37" customWidth="1"/>
    <col min="6154" max="6154" width="3.7109375" style="37" customWidth="1"/>
    <col min="6155" max="6155" width="11.7109375" style="37" customWidth="1"/>
    <col min="6156" max="6156" width="3.7109375" style="37" customWidth="1"/>
    <col min="6157" max="6158" width="11.7109375" style="37" customWidth="1"/>
    <col min="6159" max="6159" width="4.28515625" style="37" bestFit="1" customWidth="1"/>
    <col min="6160" max="6400" width="11.42578125" style="37"/>
    <col min="6401" max="6401" width="8.5703125" style="37" bestFit="1" customWidth="1"/>
    <col min="6402" max="6402" width="30.42578125" style="37" bestFit="1" customWidth="1"/>
    <col min="6403" max="6403" width="12.85546875" style="37" bestFit="1" customWidth="1"/>
    <col min="6404" max="6404" width="3.7109375" style="37" customWidth="1"/>
    <col min="6405" max="6405" width="9.7109375" style="37" customWidth="1"/>
    <col min="6406" max="6406" width="3.7109375" style="37" customWidth="1"/>
    <col min="6407" max="6407" width="9.7109375" style="37" customWidth="1"/>
    <col min="6408" max="6408" width="5.7109375" style="37" customWidth="1"/>
    <col min="6409" max="6409" width="9.7109375" style="37" customWidth="1"/>
    <col min="6410" max="6410" width="3.7109375" style="37" customWidth="1"/>
    <col min="6411" max="6411" width="11.7109375" style="37" customWidth="1"/>
    <col min="6412" max="6412" width="3.7109375" style="37" customWidth="1"/>
    <col min="6413" max="6414" width="11.7109375" style="37" customWidth="1"/>
    <col min="6415" max="6415" width="4.28515625" style="37" bestFit="1" customWidth="1"/>
    <col min="6416" max="6656" width="11.42578125" style="37"/>
    <col min="6657" max="6657" width="8.5703125" style="37" bestFit="1" customWidth="1"/>
    <col min="6658" max="6658" width="30.42578125" style="37" bestFit="1" customWidth="1"/>
    <col min="6659" max="6659" width="12.85546875" style="37" bestFit="1" customWidth="1"/>
    <col min="6660" max="6660" width="3.7109375" style="37" customWidth="1"/>
    <col min="6661" max="6661" width="9.7109375" style="37" customWidth="1"/>
    <col min="6662" max="6662" width="3.7109375" style="37" customWidth="1"/>
    <col min="6663" max="6663" width="9.7109375" style="37" customWidth="1"/>
    <col min="6664" max="6664" width="5.7109375" style="37" customWidth="1"/>
    <col min="6665" max="6665" width="9.7109375" style="37" customWidth="1"/>
    <col min="6666" max="6666" width="3.7109375" style="37" customWidth="1"/>
    <col min="6667" max="6667" width="11.7109375" style="37" customWidth="1"/>
    <col min="6668" max="6668" width="3.7109375" style="37" customWidth="1"/>
    <col min="6669" max="6670" width="11.7109375" style="37" customWidth="1"/>
    <col min="6671" max="6671" width="4.28515625" style="37" bestFit="1" customWidth="1"/>
    <col min="6672" max="6912" width="11.42578125" style="37"/>
    <col min="6913" max="6913" width="8.5703125" style="37" bestFit="1" customWidth="1"/>
    <col min="6914" max="6914" width="30.42578125" style="37" bestFit="1" customWidth="1"/>
    <col min="6915" max="6915" width="12.85546875" style="37" bestFit="1" customWidth="1"/>
    <col min="6916" max="6916" width="3.7109375" style="37" customWidth="1"/>
    <col min="6917" max="6917" width="9.7109375" style="37" customWidth="1"/>
    <col min="6918" max="6918" width="3.7109375" style="37" customWidth="1"/>
    <col min="6919" max="6919" width="9.7109375" style="37" customWidth="1"/>
    <col min="6920" max="6920" width="5.7109375" style="37" customWidth="1"/>
    <col min="6921" max="6921" width="9.7109375" style="37" customWidth="1"/>
    <col min="6922" max="6922" width="3.7109375" style="37" customWidth="1"/>
    <col min="6923" max="6923" width="11.7109375" style="37" customWidth="1"/>
    <col min="6924" max="6924" width="3.7109375" style="37" customWidth="1"/>
    <col min="6925" max="6926" width="11.7109375" style="37" customWidth="1"/>
    <col min="6927" max="6927" width="4.28515625" style="37" bestFit="1" customWidth="1"/>
    <col min="6928" max="7168" width="11.42578125" style="37"/>
    <col min="7169" max="7169" width="8.5703125" style="37" bestFit="1" customWidth="1"/>
    <col min="7170" max="7170" width="30.42578125" style="37" bestFit="1" customWidth="1"/>
    <col min="7171" max="7171" width="12.85546875" style="37" bestFit="1" customWidth="1"/>
    <col min="7172" max="7172" width="3.7109375" style="37" customWidth="1"/>
    <col min="7173" max="7173" width="9.7109375" style="37" customWidth="1"/>
    <col min="7174" max="7174" width="3.7109375" style="37" customWidth="1"/>
    <col min="7175" max="7175" width="9.7109375" style="37" customWidth="1"/>
    <col min="7176" max="7176" width="5.7109375" style="37" customWidth="1"/>
    <col min="7177" max="7177" width="9.7109375" style="37" customWidth="1"/>
    <col min="7178" max="7178" width="3.7109375" style="37" customWidth="1"/>
    <col min="7179" max="7179" width="11.7109375" style="37" customWidth="1"/>
    <col min="7180" max="7180" width="3.7109375" style="37" customWidth="1"/>
    <col min="7181" max="7182" width="11.7109375" style="37" customWidth="1"/>
    <col min="7183" max="7183" width="4.28515625" style="37" bestFit="1" customWidth="1"/>
    <col min="7184" max="7424" width="11.42578125" style="37"/>
    <col min="7425" max="7425" width="8.5703125" style="37" bestFit="1" customWidth="1"/>
    <col min="7426" max="7426" width="30.42578125" style="37" bestFit="1" customWidth="1"/>
    <col min="7427" max="7427" width="12.85546875" style="37" bestFit="1" customWidth="1"/>
    <col min="7428" max="7428" width="3.7109375" style="37" customWidth="1"/>
    <col min="7429" max="7429" width="9.7109375" style="37" customWidth="1"/>
    <col min="7430" max="7430" width="3.7109375" style="37" customWidth="1"/>
    <col min="7431" max="7431" width="9.7109375" style="37" customWidth="1"/>
    <col min="7432" max="7432" width="5.7109375" style="37" customWidth="1"/>
    <col min="7433" max="7433" width="9.7109375" style="37" customWidth="1"/>
    <col min="7434" max="7434" width="3.7109375" style="37" customWidth="1"/>
    <col min="7435" max="7435" width="11.7109375" style="37" customWidth="1"/>
    <col min="7436" max="7436" width="3.7109375" style="37" customWidth="1"/>
    <col min="7437" max="7438" width="11.7109375" style="37" customWidth="1"/>
    <col min="7439" max="7439" width="4.28515625" style="37" bestFit="1" customWidth="1"/>
    <col min="7440" max="7680" width="11.42578125" style="37"/>
    <col min="7681" max="7681" width="8.5703125" style="37" bestFit="1" customWidth="1"/>
    <col min="7682" max="7682" width="30.42578125" style="37" bestFit="1" customWidth="1"/>
    <col min="7683" max="7683" width="12.85546875" style="37" bestFit="1" customWidth="1"/>
    <col min="7684" max="7684" width="3.7109375" style="37" customWidth="1"/>
    <col min="7685" max="7685" width="9.7109375" style="37" customWidth="1"/>
    <col min="7686" max="7686" width="3.7109375" style="37" customWidth="1"/>
    <col min="7687" max="7687" width="9.7109375" style="37" customWidth="1"/>
    <col min="7688" max="7688" width="5.7109375" style="37" customWidth="1"/>
    <col min="7689" max="7689" width="9.7109375" style="37" customWidth="1"/>
    <col min="7690" max="7690" width="3.7109375" style="37" customWidth="1"/>
    <col min="7691" max="7691" width="11.7109375" style="37" customWidth="1"/>
    <col min="7692" max="7692" width="3.7109375" style="37" customWidth="1"/>
    <col min="7693" max="7694" width="11.7109375" style="37" customWidth="1"/>
    <col min="7695" max="7695" width="4.28515625" style="37" bestFit="1" customWidth="1"/>
    <col min="7696" max="7936" width="11.42578125" style="37"/>
    <col min="7937" max="7937" width="8.5703125" style="37" bestFit="1" customWidth="1"/>
    <col min="7938" max="7938" width="30.42578125" style="37" bestFit="1" customWidth="1"/>
    <col min="7939" max="7939" width="12.85546875" style="37" bestFit="1" customWidth="1"/>
    <col min="7940" max="7940" width="3.7109375" style="37" customWidth="1"/>
    <col min="7941" max="7941" width="9.7109375" style="37" customWidth="1"/>
    <col min="7942" max="7942" width="3.7109375" style="37" customWidth="1"/>
    <col min="7943" max="7943" width="9.7109375" style="37" customWidth="1"/>
    <col min="7944" max="7944" width="5.7109375" style="37" customWidth="1"/>
    <col min="7945" max="7945" width="9.7109375" style="37" customWidth="1"/>
    <col min="7946" max="7946" width="3.7109375" style="37" customWidth="1"/>
    <col min="7947" max="7947" width="11.7109375" style="37" customWidth="1"/>
    <col min="7948" max="7948" width="3.7109375" style="37" customWidth="1"/>
    <col min="7949" max="7950" width="11.7109375" style="37" customWidth="1"/>
    <col min="7951" max="7951" width="4.28515625" style="37" bestFit="1" customWidth="1"/>
    <col min="7952" max="8192" width="11.42578125" style="37"/>
    <col min="8193" max="8193" width="8.5703125" style="37" bestFit="1" customWidth="1"/>
    <col min="8194" max="8194" width="30.42578125" style="37" bestFit="1" customWidth="1"/>
    <col min="8195" max="8195" width="12.85546875" style="37" bestFit="1" customWidth="1"/>
    <col min="8196" max="8196" width="3.7109375" style="37" customWidth="1"/>
    <col min="8197" max="8197" width="9.7109375" style="37" customWidth="1"/>
    <col min="8198" max="8198" width="3.7109375" style="37" customWidth="1"/>
    <col min="8199" max="8199" width="9.7109375" style="37" customWidth="1"/>
    <col min="8200" max="8200" width="5.7109375" style="37" customWidth="1"/>
    <col min="8201" max="8201" width="9.7109375" style="37" customWidth="1"/>
    <col min="8202" max="8202" width="3.7109375" style="37" customWidth="1"/>
    <col min="8203" max="8203" width="11.7109375" style="37" customWidth="1"/>
    <col min="8204" max="8204" width="3.7109375" style="37" customWidth="1"/>
    <col min="8205" max="8206" width="11.7109375" style="37" customWidth="1"/>
    <col min="8207" max="8207" width="4.28515625" style="37" bestFit="1" customWidth="1"/>
    <col min="8208" max="8448" width="11.42578125" style="37"/>
    <col min="8449" max="8449" width="8.5703125" style="37" bestFit="1" customWidth="1"/>
    <col min="8450" max="8450" width="30.42578125" style="37" bestFit="1" customWidth="1"/>
    <col min="8451" max="8451" width="12.85546875" style="37" bestFit="1" customWidth="1"/>
    <col min="8452" max="8452" width="3.7109375" style="37" customWidth="1"/>
    <col min="8453" max="8453" width="9.7109375" style="37" customWidth="1"/>
    <col min="8454" max="8454" width="3.7109375" style="37" customWidth="1"/>
    <col min="8455" max="8455" width="9.7109375" style="37" customWidth="1"/>
    <col min="8456" max="8456" width="5.7109375" style="37" customWidth="1"/>
    <col min="8457" max="8457" width="9.7109375" style="37" customWidth="1"/>
    <col min="8458" max="8458" width="3.7109375" style="37" customWidth="1"/>
    <col min="8459" max="8459" width="11.7109375" style="37" customWidth="1"/>
    <col min="8460" max="8460" width="3.7109375" style="37" customWidth="1"/>
    <col min="8461" max="8462" width="11.7109375" style="37" customWidth="1"/>
    <col min="8463" max="8463" width="4.28515625" style="37" bestFit="1" customWidth="1"/>
    <col min="8464" max="8704" width="11.42578125" style="37"/>
    <col min="8705" max="8705" width="8.5703125" style="37" bestFit="1" customWidth="1"/>
    <col min="8706" max="8706" width="30.42578125" style="37" bestFit="1" customWidth="1"/>
    <col min="8707" max="8707" width="12.85546875" style="37" bestFit="1" customWidth="1"/>
    <col min="8708" max="8708" width="3.7109375" style="37" customWidth="1"/>
    <col min="8709" max="8709" width="9.7109375" style="37" customWidth="1"/>
    <col min="8710" max="8710" width="3.7109375" style="37" customWidth="1"/>
    <col min="8711" max="8711" width="9.7109375" style="37" customWidth="1"/>
    <col min="8712" max="8712" width="5.7109375" style="37" customWidth="1"/>
    <col min="8713" max="8713" width="9.7109375" style="37" customWidth="1"/>
    <col min="8714" max="8714" width="3.7109375" style="37" customWidth="1"/>
    <col min="8715" max="8715" width="11.7109375" style="37" customWidth="1"/>
    <col min="8716" max="8716" width="3.7109375" style="37" customWidth="1"/>
    <col min="8717" max="8718" width="11.7109375" style="37" customWidth="1"/>
    <col min="8719" max="8719" width="4.28515625" style="37" bestFit="1" customWidth="1"/>
    <col min="8720" max="8960" width="11.42578125" style="37"/>
    <col min="8961" max="8961" width="8.5703125" style="37" bestFit="1" customWidth="1"/>
    <col min="8962" max="8962" width="30.42578125" style="37" bestFit="1" customWidth="1"/>
    <col min="8963" max="8963" width="12.85546875" style="37" bestFit="1" customWidth="1"/>
    <col min="8964" max="8964" width="3.7109375" style="37" customWidth="1"/>
    <col min="8965" max="8965" width="9.7109375" style="37" customWidth="1"/>
    <col min="8966" max="8966" width="3.7109375" style="37" customWidth="1"/>
    <col min="8967" max="8967" width="9.7109375" style="37" customWidth="1"/>
    <col min="8968" max="8968" width="5.7109375" style="37" customWidth="1"/>
    <col min="8969" max="8969" width="9.7109375" style="37" customWidth="1"/>
    <col min="8970" max="8970" width="3.7109375" style="37" customWidth="1"/>
    <col min="8971" max="8971" width="11.7109375" style="37" customWidth="1"/>
    <col min="8972" max="8972" width="3.7109375" style="37" customWidth="1"/>
    <col min="8973" max="8974" width="11.7109375" style="37" customWidth="1"/>
    <col min="8975" max="8975" width="4.28515625" style="37" bestFit="1" customWidth="1"/>
    <col min="8976" max="9216" width="11.42578125" style="37"/>
    <col min="9217" max="9217" width="8.5703125" style="37" bestFit="1" customWidth="1"/>
    <col min="9218" max="9218" width="30.42578125" style="37" bestFit="1" customWidth="1"/>
    <col min="9219" max="9219" width="12.85546875" style="37" bestFit="1" customWidth="1"/>
    <col min="9220" max="9220" width="3.7109375" style="37" customWidth="1"/>
    <col min="9221" max="9221" width="9.7109375" style="37" customWidth="1"/>
    <col min="9222" max="9222" width="3.7109375" style="37" customWidth="1"/>
    <col min="9223" max="9223" width="9.7109375" style="37" customWidth="1"/>
    <col min="9224" max="9224" width="5.7109375" style="37" customWidth="1"/>
    <col min="9225" max="9225" width="9.7109375" style="37" customWidth="1"/>
    <col min="9226" max="9226" width="3.7109375" style="37" customWidth="1"/>
    <col min="9227" max="9227" width="11.7109375" style="37" customWidth="1"/>
    <col min="9228" max="9228" width="3.7109375" style="37" customWidth="1"/>
    <col min="9229" max="9230" width="11.7109375" style="37" customWidth="1"/>
    <col min="9231" max="9231" width="4.28515625" style="37" bestFit="1" customWidth="1"/>
    <col min="9232" max="9472" width="11.42578125" style="37"/>
    <col min="9473" max="9473" width="8.5703125" style="37" bestFit="1" customWidth="1"/>
    <col min="9474" max="9474" width="30.42578125" style="37" bestFit="1" customWidth="1"/>
    <col min="9475" max="9475" width="12.85546875" style="37" bestFit="1" customWidth="1"/>
    <col min="9476" max="9476" width="3.7109375" style="37" customWidth="1"/>
    <col min="9477" max="9477" width="9.7109375" style="37" customWidth="1"/>
    <col min="9478" max="9478" width="3.7109375" style="37" customWidth="1"/>
    <col min="9479" max="9479" width="9.7109375" style="37" customWidth="1"/>
    <col min="9480" max="9480" width="5.7109375" style="37" customWidth="1"/>
    <col min="9481" max="9481" width="9.7109375" style="37" customWidth="1"/>
    <col min="9482" max="9482" width="3.7109375" style="37" customWidth="1"/>
    <col min="9483" max="9483" width="11.7109375" style="37" customWidth="1"/>
    <col min="9484" max="9484" width="3.7109375" style="37" customWidth="1"/>
    <col min="9485" max="9486" width="11.7109375" style="37" customWidth="1"/>
    <col min="9487" max="9487" width="4.28515625" style="37" bestFit="1" customWidth="1"/>
    <col min="9488" max="9728" width="11.42578125" style="37"/>
    <col min="9729" max="9729" width="8.5703125" style="37" bestFit="1" customWidth="1"/>
    <col min="9730" max="9730" width="30.42578125" style="37" bestFit="1" customWidth="1"/>
    <col min="9731" max="9731" width="12.85546875" style="37" bestFit="1" customWidth="1"/>
    <col min="9732" max="9732" width="3.7109375" style="37" customWidth="1"/>
    <col min="9733" max="9733" width="9.7109375" style="37" customWidth="1"/>
    <col min="9734" max="9734" width="3.7109375" style="37" customWidth="1"/>
    <col min="9735" max="9735" width="9.7109375" style="37" customWidth="1"/>
    <col min="9736" max="9736" width="5.7109375" style="37" customWidth="1"/>
    <col min="9737" max="9737" width="9.7109375" style="37" customWidth="1"/>
    <col min="9738" max="9738" width="3.7109375" style="37" customWidth="1"/>
    <col min="9739" max="9739" width="11.7109375" style="37" customWidth="1"/>
    <col min="9740" max="9740" width="3.7109375" style="37" customWidth="1"/>
    <col min="9741" max="9742" width="11.7109375" style="37" customWidth="1"/>
    <col min="9743" max="9743" width="4.28515625" style="37" bestFit="1" customWidth="1"/>
    <col min="9744" max="9984" width="11.42578125" style="37"/>
    <col min="9985" max="9985" width="8.5703125" style="37" bestFit="1" customWidth="1"/>
    <col min="9986" max="9986" width="30.42578125" style="37" bestFit="1" customWidth="1"/>
    <col min="9987" max="9987" width="12.85546875" style="37" bestFit="1" customWidth="1"/>
    <col min="9988" max="9988" width="3.7109375" style="37" customWidth="1"/>
    <col min="9989" max="9989" width="9.7109375" style="37" customWidth="1"/>
    <col min="9990" max="9990" width="3.7109375" style="37" customWidth="1"/>
    <col min="9991" max="9991" width="9.7109375" style="37" customWidth="1"/>
    <col min="9992" max="9992" width="5.7109375" style="37" customWidth="1"/>
    <col min="9993" max="9993" width="9.7109375" style="37" customWidth="1"/>
    <col min="9994" max="9994" width="3.7109375" style="37" customWidth="1"/>
    <col min="9995" max="9995" width="11.7109375" style="37" customWidth="1"/>
    <col min="9996" max="9996" width="3.7109375" style="37" customWidth="1"/>
    <col min="9997" max="9998" width="11.7109375" style="37" customWidth="1"/>
    <col min="9999" max="9999" width="4.28515625" style="37" bestFit="1" customWidth="1"/>
    <col min="10000" max="10240" width="11.42578125" style="37"/>
    <col min="10241" max="10241" width="8.5703125" style="37" bestFit="1" customWidth="1"/>
    <col min="10242" max="10242" width="30.42578125" style="37" bestFit="1" customWidth="1"/>
    <col min="10243" max="10243" width="12.85546875" style="37" bestFit="1" customWidth="1"/>
    <col min="10244" max="10244" width="3.7109375" style="37" customWidth="1"/>
    <col min="10245" max="10245" width="9.7109375" style="37" customWidth="1"/>
    <col min="10246" max="10246" width="3.7109375" style="37" customWidth="1"/>
    <col min="10247" max="10247" width="9.7109375" style="37" customWidth="1"/>
    <col min="10248" max="10248" width="5.7109375" style="37" customWidth="1"/>
    <col min="10249" max="10249" width="9.7109375" style="37" customWidth="1"/>
    <col min="10250" max="10250" width="3.7109375" style="37" customWidth="1"/>
    <col min="10251" max="10251" width="11.7109375" style="37" customWidth="1"/>
    <col min="10252" max="10252" width="3.7109375" style="37" customWidth="1"/>
    <col min="10253" max="10254" width="11.7109375" style="37" customWidth="1"/>
    <col min="10255" max="10255" width="4.28515625" style="37" bestFit="1" customWidth="1"/>
    <col min="10256" max="10496" width="11.42578125" style="37"/>
    <col min="10497" max="10497" width="8.5703125" style="37" bestFit="1" customWidth="1"/>
    <col min="10498" max="10498" width="30.42578125" style="37" bestFit="1" customWidth="1"/>
    <col min="10499" max="10499" width="12.85546875" style="37" bestFit="1" customWidth="1"/>
    <col min="10500" max="10500" width="3.7109375" style="37" customWidth="1"/>
    <col min="10501" max="10501" width="9.7109375" style="37" customWidth="1"/>
    <col min="10502" max="10502" width="3.7109375" style="37" customWidth="1"/>
    <col min="10503" max="10503" width="9.7109375" style="37" customWidth="1"/>
    <col min="10504" max="10504" width="5.7109375" style="37" customWidth="1"/>
    <col min="10505" max="10505" width="9.7109375" style="37" customWidth="1"/>
    <col min="10506" max="10506" width="3.7109375" style="37" customWidth="1"/>
    <col min="10507" max="10507" width="11.7109375" style="37" customWidth="1"/>
    <col min="10508" max="10508" width="3.7109375" style="37" customWidth="1"/>
    <col min="10509" max="10510" width="11.7109375" style="37" customWidth="1"/>
    <col min="10511" max="10511" width="4.28515625" style="37" bestFit="1" customWidth="1"/>
    <col min="10512" max="10752" width="11.42578125" style="37"/>
    <col min="10753" max="10753" width="8.5703125" style="37" bestFit="1" customWidth="1"/>
    <col min="10754" max="10754" width="30.42578125" style="37" bestFit="1" customWidth="1"/>
    <col min="10755" max="10755" width="12.85546875" style="37" bestFit="1" customWidth="1"/>
    <col min="10756" max="10756" width="3.7109375" style="37" customWidth="1"/>
    <col min="10757" max="10757" width="9.7109375" style="37" customWidth="1"/>
    <col min="10758" max="10758" width="3.7109375" style="37" customWidth="1"/>
    <col min="10759" max="10759" width="9.7109375" style="37" customWidth="1"/>
    <col min="10760" max="10760" width="5.7109375" style="37" customWidth="1"/>
    <col min="10761" max="10761" width="9.7109375" style="37" customWidth="1"/>
    <col min="10762" max="10762" width="3.7109375" style="37" customWidth="1"/>
    <col min="10763" max="10763" width="11.7109375" style="37" customWidth="1"/>
    <col min="10764" max="10764" width="3.7109375" style="37" customWidth="1"/>
    <col min="10765" max="10766" width="11.7109375" style="37" customWidth="1"/>
    <col min="10767" max="10767" width="4.28515625" style="37" bestFit="1" customWidth="1"/>
    <col min="10768" max="11008" width="11.42578125" style="37"/>
    <col min="11009" max="11009" width="8.5703125" style="37" bestFit="1" customWidth="1"/>
    <col min="11010" max="11010" width="30.42578125" style="37" bestFit="1" customWidth="1"/>
    <col min="11011" max="11011" width="12.85546875" style="37" bestFit="1" customWidth="1"/>
    <col min="11012" max="11012" width="3.7109375" style="37" customWidth="1"/>
    <col min="11013" max="11013" width="9.7109375" style="37" customWidth="1"/>
    <col min="11014" max="11014" width="3.7109375" style="37" customWidth="1"/>
    <col min="11015" max="11015" width="9.7109375" style="37" customWidth="1"/>
    <col min="11016" max="11016" width="5.7109375" style="37" customWidth="1"/>
    <col min="11017" max="11017" width="9.7109375" style="37" customWidth="1"/>
    <col min="11018" max="11018" width="3.7109375" style="37" customWidth="1"/>
    <col min="11019" max="11019" width="11.7109375" style="37" customWidth="1"/>
    <col min="11020" max="11020" width="3.7109375" style="37" customWidth="1"/>
    <col min="11021" max="11022" width="11.7109375" style="37" customWidth="1"/>
    <col min="11023" max="11023" width="4.28515625" style="37" bestFit="1" customWidth="1"/>
    <col min="11024" max="11264" width="11.42578125" style="37"/>
    <col min="11265" max="11265" width="8.5703125" style="37" bestFit="1" customWidth="1"/>
    <col min="11266" max="11266" width="30.42578125" style="37" bestFit="1" customWidth="1"/>
    <col min="11267" max="11267" width="12.85546875" style="37" bestFit="1" customWidth="1"/>
    <col min="11268" max="11268" width="3.7109375" style="37" customWidth="1"/>
    <col min="11269" max="11269" width="9.7109375" style="37" customWidth="1"/>
    <col min="11270" max="11270" width="3.7109375" style="37" customWidth="1"/>
    <col min="11271" max="11271" width="9.7109375" style="37" customWidth="1"/>
    <col min="11272" max="11272" width="5.7109375" style="37" customWidth="1"/>
    <col min="11273" max="11273" width="9.7109375" style="37" customWidth="1"/>
    <col min="11274" max="11274" width="3.7109375" style="37" customWidth="1"/>
    <col min="11275" max="11275" width="11.7109375" style="37" customWidth="1"/>
    <col min="11276" max="11276" width="3.7109375" style="37" customWidth="1"/>
    <col min="11277" max="11278" width="11.7109375" style="37" customWidth="1"/>
    <col min="11279" max="11279" width="4.28515625" style="37" bestFit="1" customWidth="1"/>
    <col min="11280" max="11520" width="11.42578125" style="37"/>
    <col min="11521" max="11521" width="8.5703125" style="37" bestFit="1" customWidth="1"/>
    <col min="11522" max="11522" width="30.42578125" style="37" bestFit="1" customWidth="1"/>
    <col min="11523" max="11523" width="12.85546875" style="37" bestFit="1" customWidth="1"/>
    <col min="11524" max="11524" width="3.7109375" style="37" customWidth="1"/>
    <col min="11525" max="11525" width="9.7109375" style="37" customWidth="1"/>
    <col min="11526" max="11526" width="3.7109375" style="37" customWidth="1"/>
    <col min="11527" max="11527" width="9.7109375" style="37" customWidth="1"/>
    <col min="11528" max="11528" width="5.7109375" style="37" customWidth="1"/>
    <col min="11529" max="11529" width="9.7109375" style="37" customWidth="1"/>
    <col min="11530" max="11530" width="3.7109375" style="37" customWidth="1"/>
    <col min="11531" max="11531" width="11.7109375" style="37" customWidth="1"/>
    <col min="11532" max="11532" width="3.7109375" style="37" customWidth="1"/>
    <col min="11533" max="11534" width="11.7109375" style="37" customWidth="1"/>
    <col min="11535" max="11535" width="4.28515625" style="37" bestFit="1" customWidth="1"/>
    <col min="11536" max="11776" width="11.42578125" style="37"/>
    <col min="11777" max="11777" width="8.5703125" style="37" bestFit="1" customWidth="1"/>
    <col min="11778" max="11778" width="30.42578125" style="37" bestFit="1" customWidth="1"/>
    <col min="11779" max="11779" width="12.85546875" style="37" bestFit="1" customWidth="1"/>
    <col min="11780" max="11780" width="3.7109375" style="37" customWidth="1"/>
    <col min="11781" max="11781" width="9.7109375" style="37" customWidth="1"/>
    <col min="11782" max="11782" width="3.7109375" style="37" customWidth="1"/>
    <col min="11783" max="11783" width="9.7109375" style="37" customWidth="1"/>
    <col min="11784" max="11784" width="5.7109375" style="37" customWidth="1"/>
    <col min="11785" max="11785" width="9.7109375" style="37" customWidth="1"/>
    <col min="11786" max="11786" width="3.7109375" style="37" customWidth="1"/>
    <col min="11787" max="11787" width="11.7109375" style="37" customWidth="1"/>
    <col min="11788" max="11788" width="3.7109375" style="37" customWidth="1"/>
    <col min="11789" max="11790" width="11.7109375" style="37" customWidth="1"/>
    <col min="11791" max="11791" width="4.28515625" style="37" bestFit="1" customWidth="1"/>
    <col min="11792" max="12032" width="11.42578125" style="37"/>
    <col min="12033" max="12033" width="8.5703125" style="37" bestFit="1" customWidth="1"/>
    <col min="12034" max="12034" width="30.42578125" style="37" bestFit="1" customWidth="1"/>
    <col min="12035" max="12035" width="12.85546875" style="37" bestFit="1" customWidth="1"/>
    <col min="12036" max="12036" width="3.7109375" style="37" customWidth="1"/>
    <col min="12037" max="12037" width="9.7109375" style="37" customWidth="1"/>
    <col min="12038" max="12038" width="3.7109375" style="37" customWidth="1"/>
    <col min="12039" max="12039" width="9.7109375" style="37" customWidth="1"/>
    <col min="12040" max="12040" width="5.7109375" style="37" customWidth="1"/>
    <col min="12041" max="12041" width="9.7109375" style="37" customWidth="1"/>
    <col min="12042" max="12042" width="3.7109375" style="37" customWidth="1"/>
    <col min="12043" max="12043" width="11.7109375" style="37" customWidth="1"/>
    <col min="12044" max="12044" width="3.7109375" style="37" customWidth="1"/>
    <col min="12045" max="12046" width="11.7109375" style="37" customWidth="1"/>
    <col min="12047" max="12047" width="4.28515625" style="37" bestFit="1" customWidth="1"/>
    <col min="12048" max="12288" width="11.42578125" style="37"/>
    <col min="12289" max="12289" width="8.5703125" style="37" bestFit="1" customWidth="1"/>
    <col min="12290" max="12290" width="30.42578125" style="37" bestFit="1" customWidth="1"/>
    <col min="12291" max="12291" width="12.85546875" style="37" bestFit="1" customWidth="1"/>
    <col min="12292" max="12292" width="3.7109375" style="37" customWidth="1"/>
    <col min="12293" max="12293" width="9.7109375" style="37" customWidth="1"/>
    <col min="12294" max="12294" width="3.7109375" style="37" customWidth="1"/>
    <col min="12295" max="12295" width="9.7109375" style="37" customWidth="1"/>
    <col min="12296" max="12296" width="5.7109375" style="37" customWidth="1"/>
    <col min="12297" max="12297" width="9.7109375" style="37" customWidth="1"/>
    <col min="12298" max="12298" width="3.7109375" style="37" customWidth="1"/>
    <col min="12299" max="12299" width="11.7109375" style="37" customWidth="1"/>
    <col min="12300" max="12300" width="3.7109375" style="37" customWidth="1"/>
    <col min="12301" max="12302" width="11.7109375" style="37" customWidth="1"/>
    <col min="12303" max="12303" width="4.28515625" style="37" bestFit="1" customWidth="1"/>
    <col min="12304" max="12544" width="11.42578125" style="37"/>
    <col min="12545" max="12545" width="8.5703125" style="37" bestFit="1" customWidth="1"/>
    <col min="12546" max="12546" width="30.42578125" style="37" bestFit="1" customWidth="1"/>
    <col min="12547" max="12547" width="12.85546875" style="37" bestFit="1" customWidth="1"/>
    <col min="12548" max="12548" width="3.7109375" style="37" customWidth="1"/>
    <col min="12549" max="12549" width="9.7109375" style="37" customWidth="1"/>
    <col min="12550" max="12550" width="3.7109375" style="37" customWidth="1"/>
    <col min="12551" max="12551" width="9.7109375" style="37" customWidth="1"/>
    <col min="12552" max="12552" width="5.7109375" style="37" customWidth="1"/>
    <col min="12553" max="12553" width="9.7109375" style="37" customWidth="1"/>
    <col min="12554" max="12554" width="3.7109375" style="37" customWidth="1"/>
    <col min="12555" max="12555" width="11.7109375" style="37" customWidth="1"/>
    <col min="12556" max="12556" width="3.7109375" style="37" customWidth="1"/>
    <col min="12557" max="12558" width="11.7109375" style="37" customWidth="1"/>
    <col min="12559" max="12559" width="4.28515625" style="37" bestFit="1" customWidth="1"/>
    <col min="12560" max="12800" width="11.42578125" style="37"/>
    <col min="12801" max="12801" width="8.5703125" style="37" bestFit="1" customWidth="1"/>
    <col min="12802" max="12802" width="30.42578125" style="37" bestFit="1" customWidth="1"/>
    <col min="12803" max="12803" width="12.85546875" style="37" bestFit="1" customWidth="1"/>
    <col min="12804" max="12804" width="3.7109375" style="37" customWidth="1"/>
    <col min="12805" max="12805" width="9.7109375" style="37" customWidth="1"/>
    <col min="12806" max="12806" width="3.7109375" style="37" customWidth="1"/>
    <col min="12807" max="12807" width="9.7109375" style="37" customWidth="1"/>
    <col min="12808" max="12808" width="5.7109375" style="37" customWidth="1"/>
    <col min="12809" max="12809" width="9.7109375" style="37" customWidth="1"/>
    <col min="12810" max="12810" width="3.7109375" style="37" customWidth="1"/>
    <col min="12811" max="12811" width="11.7109375" style="37" customWidth="1"/>
    <col min="12812" max="12812" width="3.7109375" style="37" customWidth="1"/>
    <col min="12813" max="12814" width="11.7109375" style="37" customWidth="1"/>
    <col min="12815" max="12815" width="4.28515625" style="37" bestFit="1" customWidth="1"/>
    <col min="12816" max="13056" width="11.42578125" style="37"/>
    <col min="13057" max="13057" width="8.5703125" style="37" bestFit="1" customWidth="1"/>
    <col min="13058" max="13058" width="30.42578125" style="37" bestFit="1" customWidth="1"/>
    <col min="13059" max="13059" width="12.85546875" style="37" bestFit="1" customWidth="1"/>
    <col min="13060" max="13060" width="3.7109375" style="37" customWidth="1"/>
    <col min="13061" max="13061" width="9.7109375" style="37" customWidth="1"/>
    <col min="13062" max="13062" width="3.7109375" style="37" customWidth="1"/>
    <col min="13063" max="13063" width="9.7109375" style="37" customWidth="1"/>
    <col min="13064" max="13064" width="5.7109375" style="37" customWidth="1"/>
    <col min="13065" max="13065" width="9.7109375" style="37" customWidth="1"/>
    <col min="13066" max="13066" width="3.7109375" style="37" customWidth="1"/>
    <col min="13067" max="13067" width="11.7109375" style="37" customWidth="1"/>
    <col min="13068" max="13068" width="3.7109375" style="37" customWidth="1"/>
    <col min="13069" max="13070" width="11.7109375" style="37" customWidth="1"/>
    <col min="13071" max="13071" width="4.28515625" style="37" bestFit="1" customWidth="1"/>
    <col min="13072" max="13312" width="11.42578125" style="37"/>
    <col min="13313" max="13313" width="8.5703125" style="37" bestFit="1" customWidth="1"/>
    <col min="13314" max="13314" width="30.42578125" style="37" bestFit="1" customWidth="1"/>
    <col min="13315" max="13315" width="12.85546875" style="37" bestFit="1" customWidth="1"/>
    <col min="13316" max="13316" width="3.7109375" style="37" customWidth="1"/>
    <col min="13317" max="13317" width="9.7109375" style="37" customWidth="1"/>
    <col min="13318" max="13318" width="3.7109375" style="37" customWidth="1"/>
    <col min="13319" max="13319" width="9.7109375" style="37" customWidth="1"/>
    <col min="13320" max="13320" width="5.7109375" style="37" customWidth="1"/>
    <col min="13321" max="13321" width="9.7109375" style="37" customWidth="1"/>
    <col min="13322" max="13322" width="3.7109375" style="37" customWidth="1"/>
    <col min="13323" max="13323" width="11.7109375" style="37" customWidth="1"/>
    <col min="13324" max="13324" width="3.7109375" style="37" customWidth="1"/>
    <col min="13325" max="13326" width="11.7109375" style="37" customWidth="1"/>
    <col min="13327" max="13327" width="4.28515625" style="37" bestFit="1" customWidth="1"/>
    <col min="13328" max="13568" width="11.42578125" style="37"/>
    <col min="13569" max="13569" width="8.5703125" style="37" bestFit="1" customWidth="1"/>
    <col min="13570" max="13570" width="30.42578125" style="37" bestFit="1" customWidth="1"/>
    <col min="13571" max="13571" width="12.85546875" style="37" bestFit="1" customWidth="1"/>
    <col min="13572" max="13572" width="3.7109375" style="37" customWidth="1"/>
    <col min="13573" max="13573" width="9.7109375" style="37" customWidth="1"/>
    <col min="13574" max="13574" width="3.7109375" style="37" customWidth="1"/>
    <col min="13575" max="13575" width="9.7109375" style="37" customWidth="1"/>
    <col min="13576" max="13576" width="5.7109375" style="37" customWidth="1"/>
    <col min="13577" max="13577" width="9.7109375" style="37" customWidth="1"/>
    <col min="13578" max="13578" width="3.7109375" style="37" customWidth="1"/>
    <col min="13579" max="13579" width="11.7109375" style="37" customWidth="1"/>
    <col min="13580" max="13580" width="3.7109375" style="37" customWidth="1"/>
    <col min="13581" max="13582" width="11.7109375" style="37" customWidth="1"/>
    <col min="13583" max="13583" width="4.28515625" style="37" bestFit="1" customWidth="1"/>
    <col min="13584" max="13824" width="11.42578125" style="37"/>
    <col min="13825" max="13825" width="8.5703125" style="37" bestFit="1" customWidth="1"/>
    <col min="13826" max="13826" width="30.42578125" style="37" bestFit="1" customWidth="1"/>
    <col min="13827" max="13827" width="12.85546875" style="37" bestFit="1" customWidth="1"/>
    <col min="13828" max="13828" width="3.7109375" style="37" customWidth="1"/>
    <col min="13829" max="13829" width="9.7109375" style="37" customWidth="1"/>
    <col min="13830" max="13830" width="3.7109375" style="37" customWidth="1"/>
    <col min="13831" max="13831" width="9.7109375" style="37" customWidth="1"/>
    <col min="13832" max="13832" width="5.7109375" style="37" customWidth="1"/>
    <col min="13833" max="13833" width="9.7109375" style="37" customWidth="1"/>
    <col min="13834" max="13834" width="3.7109375" style="37" customWidth="1"/>
    <col min="13835" max="13835" width="11.7109375" style="37" customWidth="1"/>
    <col min="13836" max="13836" width="3.7109375" style="37" customWidth="1"/>
    <col min="13837" max="13838" width="11.7109375" style="37" customWidth="1"/>
    <col min="13839" max="13839" width="4.28515625" style="37" bestFit="1" customWidth="1"/>
    <col min="13840" max="14080" width="11.42578125" style="37"/>
    <col min="14081" max="14081" width="8.5703125" style="37" bestFit="1" customWidth="1"/>
    <col min="14082" max="14082" width="30.42578125" style="37" bestFit="1" customWidth="1"/>
    <col min="14083" max="14083" width="12.85546875" style="37" bestFit="1" customWidth="1"/>
    <col min="14084" max="14084" width="3.7109375" style="37" customWidth="1"/>
    <col min="14085" max="14085" width="9.7109375" style="37" customWidth="1"/>
    <col min="14086" max="14086" width="3.7109375" style="37" customWidth="1"/>
    <col min="14087" max="14087" width="9.7109375" style="37" customWidth="1"/>
    <col min="14088" max="14088" width="5.7109375" style="37" customWidth="1"/>
    <col min="14089" max="14089" width="9.7109375" style="37" customWidth="1"/>
    <col min="14090" max="14090" width="3.7109375" style="37" customWidth="1"/>
    <col min="14091" max="14091" width="11.7109375" style="37" customWidth="1"/>
    <col min="14092" max="14092" width="3.7109375" style="37" customWidth="1"/>
    <col min="14093" max="14094" width="11.7109375" style="37" customWidth="1"/>
    <col min="14095" max="14095" width="4.28515625" style="37" bestFit="1" customWidth="1"/>
    <col min="14096" max="14336" width="11.42578125" style="37"/>
    <col min="14337" max="14337" width="8.5703125" style="37" bestFit="1" customWidth="1"/>
    <col min="14338" max="14338" width="30.42578125" style="37" bestFit="1" customWidth="1"/>
    <col min="14339" max="14339" width="12.85546875" style="37" bestFit="1" customWidth="1"/>
    <col min="14340" max="14340" width="3.7109375" style="37" customWidth="1"/>
    <col min="14341" max="14341" width="9.7109375" style="37" customWidth="1"/>
    <col min="14342" max="14342" width="3.7109375" style="37" customWidth="1"/>
    <col min="14343" max="14343" width="9.7109375" style="37" customWidth="1"/>
    <col min="14344" max="14344" width="5.7109375" style="37" customWidth="1"/>
    <col min="14345" max="14345" width="9.7109375" style="37" customWidth="1"/>
    <col min="14346" max="14346" width="3.7109375" style="37" customWidth="1"/>
    <col min="14347" max="14347" width="11.7109375" style="37" customWidth="1"/>
    <col min="14348" max="14348" width="3.7109375" style="37" customWidth="1"/>
    <col min="14349" max="14350" width="11.7109375" style="37" customWidth="1"/>
    <col min="14351" max="14351" width="4.28515625" style="37" bestFit="1" customWidth="1"/>
    <col min="14352" max="14592" width="11.42578125" style="37"/>
    <col min="14593" max="14593" width="8.5703125" style="37" bestFit="1" customWidth="1"/>
    <col min="14594" max="14594" width="30.42578125" style="37" bestFit="1" customWidth="1"/>
    <col min="14595" max="14595" width="12.85546875" style="37" bestFit="1" customWidth="1"/>
    <col min="14596" max="14596" width="3.7109375" style="37" customWidth="1"/>
    <col min="14597" max="14597" width="9.7109375" style="37" customWidth="1"/>
    <col min="14598" max="14598" width="3.7109375" style="37" customWidth="1"/>
    <col min="14599" max="14599" width="9.7109375" style="37" customWidth="1"/>
    <col min="14600" max="14600" width="5.7109375" style="37" customWidth="1"/>
    <col min="14601" max="14601" width="9.7109375" style="37" customWidth="1"/>
    <col min="14602" max="14602" width="3.7109375" style="37" customWidth="1"/>
    <col min="14603" max="14603" width="11.7109375" style="37" customWidth="1"/>
    <col min="14604" max="14604" width="3.7109375" style="37" customWidth="1"/>
    <col min="14605" max="14606" width="11.7109375" style="37" customWidth="1"/>
    <col min="14607" max="14607" width="4.28515625" style="37" bestFit="1" customWidth="1"/>
    <col min="14608" max="14848" width="11.42578125" style="37"/>
    <col min="14849" max="14849" width="8.5703125" style="37" bestFit="1" customWidth="1"/>
    <col min="14850" max="14850" width="30.42578125" style="37" bestFit="1" customWidth="1"/>
    <col min="14851" max="14851" width="12.85546875" style="37" bestFit="1" customWidth="1"/>
    <col min="14852" max="14852" width="3.7109375" style="37" customWidth="1"/>
    <col min="14853" max="14853" width="9.7109375" style="37" customWidth="1"/>
    <col min="14854" max="14854" width="3.7109375" style="37" customWidth="1"/>
    <col min="14855" max="14855" width="9.7109375" style="37" customWidth="1"/>
    <col min="14856" max="14856" width="5.7109375" style="37" customWidth="1"/>
    <col min="14857" max="14857" width="9.7109375" style="37" customWidth="1"/>
    <col min="14858" max="14858" width="3.7109375" style="37" customWidth="1"/>
    <col min="14859" max="14859" width="11.7109375" style="37" customWidth="1"/>
    <col min="14860" max="14860" width="3.7109375" style="37" customWidth="1"/>
    <col min="14861" max="14862" width="11.7109375" style="37" customWidth="1"/>
    <col min="14863" max="14863" width="4.28515625" style="37" bestFit="1" customWidth="1"/>
    <col min="14864" max="15104" width="11.42578125" style="37"/>
    <col min="15105" max="15105" width="8.5703125" style="37" bestFit="1" customWidth="1"/>
    <col min="15106" max="15106" width="30.42578125" style="37" bestFit="1" customWidth="1"/>
    <col min="15107" max="15107" width="12.85546875" style="37" bestFit="1" customWidth="1"/>
    <col min="15108" max="15108" width="3.7109375" style="37" customWidth="1"/>
    <col min="15109" max="15109" width="9.7109375" style="37" customWidth="1"/>
    <col min="15110" max="15110" width="3.7109375" style="37" customWidth="1"/>
    <col min="15111" max="15111" width="9.7109375" style="37" customWidth="1"/>
    <col min="15112" max="15112" width="5.7109375" style="37" customWidth="1"/>
    <col min="15113" max="15113" width="9.7109375" style="37" customWidth="1"/>
    <col min="15114" max="15114" width="3.7109375" style="37" customWidth="1"/>
    <col min="15115" max="15115" width="11.7109375" style="37" customWidth="1"/>
    <col min="15116" max="15116" width="3.7109375" style="37" customWidth="1"/>
    <col min="15117" max="15118" width="11.7109375" style="37" customWidth="1"/>
    <col min="15119" max="15119" width="4.28515625" style="37" bestFit="1" customWidth="1"/>
    <col min="15120" max="15360" width="11.42578125" style="37"/>
    <col min="15361" max="15361" width="8.5703125" style="37" bestFit="1" customWidth="1"/>
    <col min="15362" max="15362" width="30.42578125" style="37" bestFit="1" customWidth="1"/>
    <col min="15363" max="15363" width="12.85546875" style="37" bestFit="1" customWidth="1"/>
    <col min="15364" max="15364" width="3.7109375" style="37" customWidth="1"/>
    <col min="15365" max="15365" width="9.7109375" style="37" customWidth="1"/>
    <col min="15366" max="15366" width="3.7109375" style="37" customWidth="1"/>
    <col min="15367" max="15367" width="9.7109375" style="37" customWidth="1"/>
    <col min="15368" max="15368" width="5.7109375" style="37" customWidth="1"/>
    <col min="15369" max="15369" width="9.7109375" style="37" customWidth="1"/>
    <col min="15370" max="15370" width="3.7109375" style="37" customWidth="1"/>
    <col min="15371" max="15371" width="11.7109375" style="37" customWidth="1"/>
    <col min="15372" max="15372" width="3.7109375" style="37" customWidth="1"/>
    <col min="15373" max="15374" width="11.7109375" style="37" customWidth="1"/>
    <col min="15375" max="15375" width="4.28515625" style="37" bestFit="1" customWidth="1"/>
    <col min="15376" max="15616" width="11.42578125" style="37"/>
    <col min="15617" max="15617" width="8.5703125" style="37" bestFit="1" customWidth="1"/>
    <col min="15618" max="15618" width="30.42578125" style="37" bestFit="1" customWidth="1"/>
    <col min="15619" max="15619" width="12.85546875" style="37" bestFit="1" customWidth="1"/>
    <col min="15620" max="15620" width="3.7109375" style="37" customWidth="1"/>
    <col min="15621" max="15621" width="9.7109375" style="37" customWidth="1"/>
    <col min="15622" max="15622" width="3.7109375" style="37" customWidth="1"/>
    <col min="15623" max="15623" width="9.7109375" style="37" customWidth="1"/>
    <col min="15624" max="15624" width="5.7109375" style="37" customWidth="1"/>
    <col min="15625" max="15625" width="9.7109375" style="37" customWidth="1"/>
    <col min="15626" max="15626" width="3.7109375" style="37" customWidth="1"/>
    <col min="15627" max="15627" width="11.7109375" style="37" customWidth="1"/>
    <col min="15628" max="15628" width="3.7109375" style="37" customWidth="1"/>
    <col min="15629" max="15630" width="11.7109375" style="37" customWidth="1"/>
    <col min="15631" max="15631" width="4.28515625" style="37" bestFit="1" customWidth="1"/>
    <col min="15632" max="15872" width="11.42578125" style="37"/>
    <col min="15873" max="15873" width="8.5703125" style="37" bestFit="1" customWidth="1"/>
    <col min="15874" max="15874" width="30.42578125" style="37" bestFit="1" customWidth="1"/>
    <col min="15875" max="15875" width="12.85546875" style="37" bestFit="1" customWidth="1"/>
    <col min="15876" max="15876" width="3.7109375" style="37" customWidth="1"/>
    <col min="15877" max="15877" width="9.7109375" style="37" customWidth="1"/>
    <col min="15878" max="15878" width="3.7109375" style="37" customWidth="1"/>
    <col min="15879" max="15879" width="9.7109375" style="37" customWidth="1"/>
    <col min="15880" max="15880" width="5.7109375" style="37" customWidth="1"/>
    <col min="15881" max="15881" width="9.7109375" style="37" customWidth="1"/>
    <col min="15882" max="15882" width="3.7109375" style="37" customWidth="1"/>
    <col min="15883" max="15883" width="11.7109375" style="37" customWidth="1"/>
    <col min="15884" max="15884" width="3.7109375" style="37" customWidth="1"/>
    <col min="15885" max="15886" width="11.7109375" style="37" customWidth="1"/>
    <col min="15887" max="15887" width="4.28515625" style="37" bestFit="1" customWidth="1"/>
    <col min="15888" max="16128" width="11.42578125" style="37"/>
    <col min="16129" max="16129" width="8.5703125" style="37" bestFit="1" customWidth="1"/>
    <col min="16130" max="16130" width="30.42578125" style="37" bestFit="1" customWidth="1"/>
    <col min="16131" max="16131" width="12.85546875" style="37" bestFit="1" customWidth="1"/>
    <col min="16132" max="16132" width="3.7109375" style="37" customWidth="1"/>
    <col min="16133" max="16133" width="9.7109375" style="37" customWidth="1"/>
    <col min="16134" max="16134" width="3.7109375" style="37" customWidth="1"/>
    <col min="16135" max="16135" width="9.7109375" style="37" customWidth="1"/>
    <col min="16136" max="16136" width="5.7109375" style="37" customWidth="1"/>
    <col min="16137" max="16137" width="9.7109375" style="37" customWidth="1"/>
    <col min="16138" max="16138" width="3.7109375" style="37" customWidth="1"/>
    <col min="16139" max="16139" width="11.7109375" style="37" customWidth="1"/>
    <col min="16140" max="16140" width="3.7109375" style="37" customWidth="1"/>
    <col min="16141" max="16142" width="11.7109375" style="37" customWidth="1"/>
    <col min="16143" max="16143" width="4.28515625" style="37" bestFit="1" customWidth="1"/>
    <col min="16144" max="16384" width="11.42578125" style="37"/>
  </cols>
  <sheetData>
    <row r="1" spans="1:16" ht="12.75" customHeight="1" x14ac:dyDescent="0.2">
      <c r="A1" s="147" t="s">
        <v>0</v>
      </c>
      <c r="B1" s="147"/>
      <c r="C1" s="147"/>
      <c r="D1" s="148">
        <v>1</v>
      </c>
      <c r="E1" s="149"/>
      <c r="F1" s="150">
        <v>2</v>
      </c>
      <c r="G1" s="151"/>
      <c r="H1" s="152">
        <v>3</v>
      </c>
      <c r="I1" s="153"/>
      <c r="J1" s="150">
        <v>4</v>
      </c>
      <c r="K1" s="151"/>
      <c r="L1" s="152">
        <v>5</v>
      </c>
      <c r="M1" s="153"/>
      <c r="N1" s="35"/>
      <c r="O1" s="36"/>
    </row>
    <row r="2" spans="1:16" ht="12.75" customHeight="1" x14ac:dyDescent="0.2">
      <c r="A2" s="147"/>
      <c r="B2" s="147"/>
      <c r="C2" s="147"/>
      <c r="D2" s="154" t="s">
        <v>1</v>
      </c>
      <c r="E2" s="133"/>
      <c r="F2" s="155" t="s">
        <v>2</v>
      </c>
      <c r="G2" s="156"/>
      <c r="H2" s="157" t="s">
        <v>3</v>
      </c>
      <c r="I2" s="158"/>
      <c r="J2" s="155" t="s">
        <v>4</v>
      </c>
      <c r="K2" s="156"/>
      <c r="L2" s="38"/>
      <c r="M2" s="39" t="s">
        <v>5</v>
      </c>
      <c r="N2" s="35"/>
      <c r="O2" s="36"/>
    </row>
    <row r="3" spans="1:16" ht="12.75" customHeight="1" thickBot="1" x14ac:dyDescent="0.25">
      <c r="A3" s="147"/>
      <c r="B3" s="147"/>
      <c r="C3" s="147"/>
      <c r="D3" s="132" t="s">
        <v>6</v>
      </c>
      <c r="E3" s="133"/>
      <c r="F3" s="134" t="s">
        <v>7</v>
      </c>
      <c r="G3" s="135"/>
      <c r="H3" s="136" t="s">
        <v>8</v>
      </c>
      <c r="I3" s="137"/>
      <c r="J3" s="134" t="s">
        <v>9</v>
      </c>
      <c r="K3" s="135"/>
      <c r="L3" s="136" t="s">
        <v>147</v>
      </c>
      <c r="M3" s="137"/>
      <c r="N3" s="35"/>
      <c r="O3" s="36"/>
    </row>
    <row r="4" spans="1:16" ht="13.5" customHeight="1" x14ac:dyDescent="0.2">
      <c r="A4" s="138" t="s">
        <v>148</v>
      </c>
      <c r="B4" s="138"/>
      <c r="C4" s="139"/>
      <c r="D4" s="142"/>
      <c r="E4" s="143"/>
      <c r="F4" s="142"/>
      <c r="G4" s="143"/>
      <c r="H4" s="142"/>
      <c r="I4" s="143"/>
      <c r="J4" s="142"/>
      <c r="K4" s="143"/>
      <c r="L4" s="122"/>
      <c r="M4" s="123"/>
      <c r="N4" s="35"/>
      <c r="O4" s="36"/>
    </row>
    <row r="5" spans="1:16" ht="12.75" customHeight="1" x14ac:dyDescent="0.2">
      <c r="A5" s="138"/>
      <c r="B5" s="138"/>
      <c r="C5" s="139"/>
      <c r="D5" s="144"/>
      <c r="E5" s="139"/>
      <c r="F5" s="144"/>
      <c r="G5" s="139"/>
      <c r="H5" s="144"/>
      <c r="I5" s="139"/>
      <c r="J5" s="144"/>
      <c r="K5" s="139"/>
      <c r="L5" s="124"/>
      <c r="M5" s="125"/>
      <c r="N5" s="35"/>
      <c r="O5" s="36"/>
    </row>
    <row r="6" spans="1:16" ht="12.75" customHeight="1" x14ac:dyDescent="0.2">
      <c r="A6" s="138"/>
      <c r="B6" s="138"/>
      <c r="C6" s="139"/>
      <c r="D6" s="144"/>
      <c r="E6" s="139"/>
      <c r="F6" s="144"/>
      <c r="G6" s="139"/>
      <c r="H6" s="144"/>
      <c r="I6" s="139"/>
      <c r="J6" s="144"/>
      <c r="K6" s="139"/>
      <c r="L6" s="124"/>
      <c r="M6" s="125"/>
      <c r="N6" s="35"/>
      <c r="O6" s="36"/>
    </row>
    <row r="7" spans="1:16" ht="12.75" customHeight="1" x14ac:dyDescent="0.2">
      <c r="A7" s="138"/>
      <c r="B7" s="138"/>
      <c r="C7" s="139"/>
      <c r="D7" s="144"/>
      <c r="E7" s="139"/>
      <c r="F7" s="144"/>
      <c r="G7" s="139"/>
      <c r="H7" s="144"/>
      <c r="I7" s="139"/>
      <c r="J7" s="144"/>
      <c r="K7" s="139"/>
      <c r="L7" s="124"/>
      <c r="M7" s="125"/>
      <c r="N7" s="35"/>
      <c r="O7" s="36"/>
    </row>
    <row r="8" spans="1:16" ht="12.75" customHeight="1" x14ac:dyDescent="0.2">
      <c r="A8" s="138"/>
      <c r="B8" s="138"/>
      <c r="C8" s="139"/>
      <c r="D8" s="144"/>
      <c r="E8" s="139"/>
      <c r="F8" s="144"/>
      <c r="G8" s="139"/>
      <c r="H8" s="144"/>
      <c r="I8" s="139"/>
      <c r="J8" s="144"/>
      <c r="K8" s="139"/>
      <c r="L8" s="124"/>
      <c r="M8" s="125"/>
      <c r="N8" s="35"/>
      <c r="O8" s="36"/>
    </row>
    <row r="9" spans="1:16" ht="12.75" customHeight="1" x14ac:dyDescent="0.2">
      <c r="A9" s="138"/>
      <c r="B9" s="138"/>
      <c r="C9" s="139"/>
      <c r="D9" s="144"/>
      <c r="E9" s="139"/>
      <c r="F9" s="144"/>
      <c r="G9" s="139"/>
      <c r="H9" s="144"/>
      <c r="I9" s="139"/>
      <c r="J9" s="144"/>
      <c r="K9" s="139"/>
      <c r="L9" s="124"/>
      <c r="M9" s="125"/>
      <c r="N9" s="35"/>
      <c r="O9" s="36"/>
    </row>
    <row r="10" spans="1:16" ht="13.5" customHeight="1" x14ac:dyDescent="0.2">
      <c r="A10" s="138"/>
      <c r="B10" s="138"/>
      <c r="C10" s="139"/>
      <c r="D10" s="144"/>
      <c r="E10" s="139"/>
      <c r="F10" s="144"/>
      <c r="G10" s="139"/>
      <c r="H10" s="144"/>
      <c r="I10" s="139"/>
      <c r="J10" s="144"/>
      <c r="K10" s="139"/>
      <c r="L10" s="124"/>
      <c r="M10" s="125"/>
      <c r="N10" s="35"/>
      <c r="O10" s="36"/>
    </row>
    <row r="11" spans="1:16" ht="13.5" customHeight="1" thickBot="1" x14ac:dyDescent="0.25">
      <c r="A11" s="140"/>
      <c r="B11" s="140"/>
      <c r="C11" s="141"/>
      <c r="D11" s="145"/>
      <c r="E11" s="146"/>
      <c r="F11" s="145"/>
      <c r="G11" s="146"/>
      <c r="H11" s="145"/>
      <c r="I11" s="146"/>
      <c r="J11" s="145"/>
      <c r="K11" s="146"/>
      <c r="L11" s="126"/>
      <c r="M11" s="127"/>
      <c r="N11" s="40"/>
      <c r="O11" s="36"/>
    </row>
    <row r="12" spans="1:16" ht="13.5" customHeight="1" x14ac:dyDescent="0.2">
      <c r="A12" s="41"/>
      <c r="B12" s="41" t="s">
        <v>13</v>
      </c>
      <c r="C12" s="41" t="s">
        <v>14</v>
      </c>
      <c r="D12" s="128" t="s">
        <v>15</v>
      </c>
      <c r="E12" s="129"/>
      <c r="F12" s="130" t="s">
        <v>15</v>
      </c>
      <c r="G12" s="131"/>
      <c r="H12" s="128" t="s">
        <v>15</v>
      </c>
      <c r="I12" s="129"/>
      <c r="J12" s="130" t="s">
        <v>15</v>
      </c>
      <c r="K12" s="131"/>
      <c r="L12" s="42"/>
      <c r="M12" s="42" t="s">
        <v>15</v>
      </c>
      <c r="N12" s="43" t="s">
        <v>16</v>
      </c>
      <c r="O12" s="44" t="s">
        <v>12</v>
      </c>
    </row>
    <row r="13" spans="1:16" x14ac:dyDescent="0.2">
      <c r="A13" s="45">
        <v>1</v>
      </c>
      <c r="B13" s="46" t="s">
        <v>19</v>
      </c>
      <c r="C13" s="47" t="s">
        <v>8</v>
      </c>
      <c r="D13" s="48">
        <v>2</v>
      </c>
      <c r="E13" s="49">
        <f>LOOKUP(D13,[1]Puntos!$A$2:$A$92,[1]Puntos!$B$2:$B$92)</f>
        <v>860</v>
      </c>
      <c r="F13" s="50" t="s">
        <v>18</v>
      </c>
      <c r="G13" s="51">
        <f>LOOKUP(F13,[1]Puntos!$A$2:$A$92,[1]Puntos!$B$2:$B$92)</f>
        <v>0</v>
      </c>
      <c r="H13" s="48">
        <v>1</v>
      </c>
      <c r="I13" s="49">
        <f>LOOKUP(H13,[1]Puntos!$A$2:$A$92,[1]Puntos!$B$2:$B$92)</f>
        <v>1000</v>
      </c>
      <c r="J13" s="50">
        <v>1</v>
      </c>
      <c r="K13" s="52">
        <f>LOOKUP(J13,[1]Puntos!$A$2:$A$92,[1]Puntos!$B$2:$B$92)</f>
        <v>1000</v>
      </c>
      <c r="L13" s="48">
        <v>2</v>
      </c>
      <c r="M13" s="51">
        <f>LOOKUP(L13,[1]Puntos!$A$2:$A$92,[1]Puntos!$B$2:$B$92)</f>
        <v>860</v>
      </c>
      <c r="N13" s="53">
        <f>E13+I13+K13</f>
        <v>2860</v>
      </c>
      <c r="O13" s="54">
        <f t="shared" ref="O13:O55" si="0">A13</f>
        <v>1</v>
      </c>
    </row>
    <row r="14" spans="1:16" x14ac:dyDescent="0.2">
      <c r="A14" s="45">
        <v>2</v>
      </c>
      <c r="B14" s="55" t="s">
        <v>24</v>
      </c>
      <c r="C14" s="56" t="s">
        <v>88</v>
      </c>
      <c r="D14" s="48">
        <v>1</v>
      </c>
      <c r="E14" s="49">
        <f>LOOKUP(D14,[1]Puntos!$A$2:$A$92,[1]Puntos!$B$2:$B$92)</f>
        <v>1000</v>
      </c>
      <c r="F14" s="50">
        <v>3</v>
      </c>
      <c r="G14" s="52">
        <f>LOOKUP(F14,[1]Puntos!$A$2:$A$92,[1]Puntos!$B$2:$B$92)</f>
        <v>730</v>
      </c>
      <c r="H14" s="48">
        <v>3</v>
      </c>
      <c r="I14" s="51">
        <f>LOOKUP(H14,[1]Puntos!$A$2:$A$92,[1]Puntos!$B$2:$B$92)</f>
        <v>730</v>
      </c>
      <c r="J14" s="50">
        <v>5</v>
      </c>
      <c r="K14" s="51">
        <f>LOOKUP(J14,[1]Puntos!$A$2:$A$92,[1]Puntos!$B$2:$B$92)</f>
        <v>610</v>
      </c>
      <c r="L14" s="48">
        <v>1</v>
      </c>
      <c r="M14" s="49">
        <f>LOOKUP(L14,[1]Puntos!$A$2:$A$92,[1]Puntos!$B$2:$B$92)</f>
        <v>1000</v>
      </c>
      <c r="N14" s="53">
        <f>E14+G14+M14</f>
        <v>2730</v>
      </c>
      <c r="O14" s="54">
        <f t="shared" si="0"/>
        <v>2</v>
      </c>
    </row>
    <row r="15" spans="1:16" x14ac:dyDescent="0.2">
      <c r="A15" s="45">
        <v>3</v>
      </c>
      <c r="B15" s="46" t="s">
        <v>21</v>
      </c>
      <c r="C15" s="47" t="s">
        <v>8</v>
      </c>
      <c r="D15" s="48">
        <v>4</v>
      </c>
      <c r="E15" s="51">
        <f>LOOKUP(D15,[1]Puntos!$A$2:$A$92,[1]Puntos!$B$2:$B$92)</f>
        <v>670</v>
      </c>
      <c r="F15" s="50">
        <v>1</v>
      </c>
      <c r="G15" s="52">
        <f>LOOKUP(F15,[1]Puntos!$A$2:$A$92,[1]Puntos!$B$2:$B$92)</f>
        <v>1000</v>
      </c>
      <c r="H15" s="48">
        <v>2</v>
      </c>
      <c r="I15" s="49">
        <f>LOOKUP(H15,[1]Puntos!$A$2:$A$92,[1]Puntos!$B$2:$B$92)</f>
        <v>860</v>
      </c>
      <c r="J15" s="50">
        <v>2</v>
      </c>
      <c r="K15" s="52">
        <f>LOOKUP(J15,[1]Puntos!$A$2:$A$92,[1]Puntos!$B$2:$B$92)</f>
        <v>860</v>
      </c>
      <c r="L15" s="48">
        <v>4</v>
      </c>
      <c r="M15" s="51">
        <f>LOOKUP(L15,[1]Puntos!$A$2:$A$92,[1]Puntos!$B$2:$B$92)</f>
        <v>670</v>
      </c>
      <c r="N15" s="53">
        <f>+G15+I15+K15</f>
        <v>2720</v>
      </c>
      <c r="O15" s="54">
        <f t="shared" si="0"/>
        <v>3</v>
      </c>
      <c r="P15" s="57"/>
    </row>
    <row r="16" spans="1:16" x14ac:dyDescent="0.2">
      <c r="A16" s="45">
        <v>4</v>
      </c>
      <c r="B16" s="46" t="s">
        <v>151</v>
      </c>
      <c r="C16" s="47" t="s">
        <v>92</v>
      </c>
      <c r="D16" s="48">
        <v>5</v>
      </c>
      <c r="E16" s="51">
        <f>LOOKUP(D16,[1]Puntos!$A$2:$A$92,[1]Puntos!$B$2:$B$92)</f>
        <v>610</v>
      </c>
      <c r="F16" s="50">
        <v>4</v>
      </c>
      <c r="G16" s="52">
        <f>LOOKUP(F16,[1]Puntos!$A$2:$A$92,[1]Puntos!$B$2:$B$92)</f>
        <v>670</v>
      </c>
      <c r="H16" s="48">
        <v>4</v>
      </c>
      <c r="I16" s="49">
        <f>LOOKUP(H16,[1]Puntos!$A$2:$A$92,[1]Puntos!$B$2:$B$92)</f>
        <v>670</v>
      </c>
      <c r="J16" s="50">
        <v>9</v>
      </c>
      <c r="K16" s="51">
        <f>LOOKUP(J16,[1]Puntos!$A$2:$A$92,[1]Puntos!$B$2:$B$92)</f>
        <v>500</v>
      </c>
      <c r="L16" s="48">
        <v>5</v>
      </c>
      <c r="M16" s="49">
        <f>LOOKUP(L16,[1]Puntos!$A$2:$A$92,[1]Puntos!$B$2:$B$92)</f>
        <v>610</v>
      </c>
      <c r="N16" s="53">
        <f>G16+I16+M16</f>
        <v>1950</v>
      </c>
      <c r="O16" s="54">
        <f t="shared" si="0"/>
        <v>4</v>
      </c>
    </row>
    <row r="17" spans="1:16" x14ac:dyDescent="0.2">
      <c r="A17" s="45">
        <v>5</v>
      </c>
      <c r="B17" s="46" t="s">
        <v>38</v>
      </c>
      <c r="C17" s="47" t="s">
        <v>8</v>
      </c>
      <c r="D17" s="48">
        <v>5</v>
      </c>
      <c r="E17" s="49">
        <v>610</v>
      </c>
      <c r="F17" s="50" t="s">
        <v>18</v>
      </c>
      <c r="G17" s="51">
        <f>LOOKUP(F17,[1]Puntos!$A$2:$A$92,[1]Puntos!$B$2:$B$92)</f>
        <v>0</v>
      </c>
      <c r="H17" s="48">
        <v>9</v>
      </c>
      <c r="I17" s="51">
        <f>LOOKUP(H17,[1]Puntos!$A$2:$A$92,[1]Puntos!$B$2:$B$92)</f>
        <v>500</v>
      </c>
      <c r="J17" s="50">
        <v>5</v>
      </c>
      <c r="K17" s="52">
        <f>LOOKUP(J17,[1]Puntos!$A$2:$A$92,[1]Puntos!$B$2:$B$92)</f>
        <v>610</v>
      </c>
      <c r="L17" s="48">
        <v>3</v>
      </c>
      <c r="M17" s="49">
        <v>730</v>
      </c>
      <c r="N17" s="53">
        <f>E17+K17+M17</f>
        <v>1950</v>
      </c>
      <c r="O17" s="54">
        <f t="shared" si="0"/>
        <v>5</v>
      </c>
    </row>
    <row r="18" spans="1:16" x14ac:dyDescent="0.2">
      <c r="A18" s="45">
        <v>6</v>
      </c>
      <c r="B18" s="46" t="s">
        <v>34</v>
      </c>
      <c r="C18" s="47" t="s">
        <v>8</v>
      </c>
      <c r="D18" s="48">
        <v>3</v>
      </c>
      <c r="E18" s="49">
        <f>LOOKUP(D18,[1]Puntos!$A$2:$A$92,[1]Puntos!$B$2:$B$92)</f>
        <v>730</v>
      </c>
      <c r="F18" s="50" t="s">
        <v>18</v>
      </c>
      <c r="G18" s="51">
        <f>LOOKUP(F18,[1]Puntos!$A$2:$A$92,[1]Puntos!$B$2:$B$92)</f>
        <v>0</v>
      </c>
      <c r="H18" s="48">
        <v>10</v>
      </c>
      <c r="I18" s="49">
        <f>LOOKUP(H18,[1]Puntos!$A$2:$A$92,[1]Puntos!$B$2:$B$92)</f>
        <v>488</v>
      </c>
      <c r="J18" s="50">
        <v>3</v>
      </c>
      <c r="K18" s="52">
        <f>LOOKUP(J18,[1]Puntos!$A$2:$A$92,[1]Puntos!$B$2:$B$92)</f>
        <v>730</v>
      </c>
      <c r="L18" s="48" t="s">
        <v>18</v>
      </c>
      <c r="M18" s="51">
        <f>LOOKUP(L18,[1]Puntos!$A$2:$A$92,[1]Puntos!$B$2:$B$92)</f>
        <v>0</v>
      </c>
      <c r="N18" s="53">
        <f>E18+G18+I18+K18+M18</f>
        <v>1948</v>
      </c>
      <c r="O18" s="54">
        <f t="shared" si="0"/>
        <v>6</v>
      </c>
      <c r="P18" s="57"/>
    </row>
    <row r="19" spans="1:16" x14ac:dyDescent="0.2">
      <c r="A19" s="45">
        <v>7</v>
      </c>
      <c r="B19" s="46" t="s">
        <v>39</v>
      </c>
      <c r="C19" s="47" t="s">
        <v>40</v>
      </c>
      <c r="D19" s="48">
        <v>7</v>
      </c>
      <c r="E19" s="49">
        <f>LOOKUP(D19,[1]Puntos!$A$2:$A$92,[1]Puntos!$B$2:$B$92)</f>
        <v>555</v>
      </c>
      <c r="F19" s="50">
        <v>2</v>
      </c>
      <c r="G19" s="52">
        <f>LOOKUP(F19,[1]Puntos!$A$2:$A$92,[1]Puntos!$B$2:$B$92)</f>
        <v>860</v>
      </c>
      <c r="H19" s="48">
        <v>9</v>
      </c>
      <c r="I19" s="49">
        <f>LOOKUP(H19,[1]Puntos!$A$2:$A$92,[1]Puntos!$B$2:$B$92)</f>
        <v>500</v>
      </c>
      <c r="J19" s="50" t="s">
        <v>18</v>
      </c>
      <c r="K19" s="51">
        <f>LOOKUP(J19,[1]Puntos!$A$2:$A$92,[1]Puntos!$B$2:$B$92)</f>
        <v>0</v>
      </c>
      <c r="L19" s="48" t="s">
        <v>18</v>
      </c>
      <c r="M19" s="51">
        <f>LOOKUP(L19,[1]Puntos!$A$2:$A$92,[1]Puntos!$B$2:$B$92)</f>
        <v>0</v>
      </c>
      <c r="N19" s="53">
        <f>E19+G19+I19+K19+M19</f>
        <v>1915</v>
      </c>
      <c r="O19" s="54">
        <f t="shared" si="0"/>
        <v>7</v>
      </c>
      <c r="P19" s="57"/>
    </row>
    <row r="20" spans="1:16" x14ac:dyDescent="0.2">
      <c r="A20" s="45">
        <v>8</v>
      </c>
      <c r="B20" s="46" t="s">
        <v>150</v>
      </c>
      <c r="C20" s="47" t="s">
        <v>29</v>
      </c>
      <c r="D20" s="48">
        <v>13</v>
      </c>
      <c r="E20" s="49">
        <f>LOOKUP(D20,[1]Puntos!$A$2:$A$92,[1]Puntos!$B$2:$B$92)</f>
        <v>450</v>
      </c>
      <c r="F20" s="50">
        <v>7</v>
      </c>
      <c r="G20" s="52">
        <f>LOOKUP(F20,[1]Puntos!$A$2:$A$92,[1]Puntos!$B$2:$B$92)</f>
        <v>555</v>
      </c>
      <c r="H20" s="48">
        <v>17</v>
      </c>
      <c r="I20" s="51">
        <f>LOOKUP(H20,[1]Puntos!$A$2:$A$92,[1]Puntos!$B$2:$B$92)</f>
        <v>400</v>
      </c>
      <c r="J20" s="50">
        <v>9</v>
      </c>
      <c r="K20" s="52">
        <f>LOOKUP(J20,[1]Puntos!$A$2:$A$92,[1]Puntos!$B$2:$B$92)</f>
        <v>500</v>
      </c>
      <c r="L20" s="48" t="s">
        <v>18</v>
      </c>
      <c r="M20" s="49">
        <f>LOOKUP(L20,[1]Puntos!$A$2:$A$92,[1]Puntos!$B$2:$B$92)</f>
        <v>0</v>
      </c>
      <c r="N20" s="53">
        <f>E20+G20+I20+K20+M20</f>
        <v>1905</v>
      </c>
      <c r="O20" s="54">
        <f t="shared" si="0"/>
        <v>8</v>
      </c>
    </row>
    <row r="21" spans="1:16" x14ac:dyDescent="0.2">
      <c r="A21" s="45">
        <v>9</v>
      </c>
      <c r="B21" s="46" t="s">
        <v>153</v>
      </c>
      <c r="C21" s="47" t="s">
        <v>29</v>
      </c>
      <c r="D21" s="48">
        <v>13</v>
      </c>
      <c r="E21" s="51">
        <f>LOOKUP(D21,[1]Puntos!$A$2:$A$92,[1]Puntos!$B$2:$B$92)</f>
        <v>450</v>
      </c>
      <c r="F21" s="50">
        <v>5</v>
      </c>
      <c r="G21" s="52">
        <f>LOOKUP(F21,[1]Puntos!$A$2:$A$92,[1]Puntos!$B$2:$B$92)</f>
        <v>610</v>
      </c>
      <c r="H21" s="48">
        <v>7</v>
      </c>
      <c r="I21" s="49">
        <f>LOOKUP(H21,[1]Puntos!$A$2:$A$92,[1]Puntos!$B$2:$B$92)</f>
        <v>555</v>
      </c>
      <c r="J21" s="50">
        <v>7</v>
      </c>
      <c r="K21" s="52">
        <f>LOOKUP(J21,[1]Puntos!$A$2:$A$92,[1]Puntos!$B$2:$B$92)</f>
        <v>555</v>
      </c>
      <c r="L21" s="48" t="s">
        <v>18</v>
      </c>
      <c r="M21" s="51">
        <f>LOOKUP(L21,[1]Puntos!$A$2:$A$92,[1]Puntos!$B$2:$B$92)</f>
        <v>0</v>
      </c>
      <c r="N21" s="53">
        <f>+G21+I21+K21</f>
        <v>1720</v>
      </c>
      <c r="O21" s="54">
        <f t="shared" si="0"/>
        <v>9</v>
      </c>
      <c r="P21" s="57"/>
    </row>
    <row r="22" spans="1:16" x14ac:dyDescent="0.2">
      <c r="A22" s="45">
        <v>10</v>
      </c>
      <c r="B22" s="46" t="s">
        <v>44</v>
      </c>
      <c r="C22" s="47" t="s">
        <v>45</v>
      </c>
      <c r="D22" s="48">
        <v>7</v>
      </c>
      <c r="E22" s="49">
        <f>LOOKUP(D22,[1]Puntos!$A$2:$A$92,[1]Puntos!$B$2:$B$92)</f>
        <v>555</v>
      </c>
      <c r="F22" s="50" t="s">
        <v>18</v>
      </c>
      <c r="G22" s="51">
        <f>LOOKUP(F22,[1]Puntos!$A$2:$A$92,[1]Puntos!$B$2:$B$92)</f>
        <v>0</v>
      </c>
      <c r="H22" s="48">
        <v>13</v>
      </c>
      <c r="I22" s="49">
        <f>LOOKUP(H22,[1]Puntos!$A$2:$A$92,[1]Puntos!$B$2:$B$92)</f>
        <v>450</v>
      </c>
      <c r="J22" s="50">
        <v>4</v>
      </c>
      <c r="K22" s="52">
        <f>LOOKUP(J22,[1]Puntos!$A$2:$A$92,[1]Puntos!$B$2:$B$92)</f>
        <v>670</v>
      </c>
      <c r="L22" s="48" t="s">
        <v>18</v>
      </c>
      <c r="M22" s="51">
        <f>LOOKUP(L22,[1]Puntos!$A$2:$A$92,[1]Puntos!$B$2:$B$92)</f>
        <v>0</v>
      </c>
      <c r="N22" s="53">
        <f>E22+G22+I22+K22+M22</f>
        <v>1675</v>
      </c>
      <c r="O22" s="54">
        <f t="shared" si="0"/>
        <v>10</v>
      </c>
    </row>
    <row r="23" spans="1:16" x14ac:dyDescent="0.2">
      <c r="A23" s="45">
        <v>11</v>
      </c>
      <c r="B23" s="46" t="s">
        <v>152</v>
      </c>
      <c r="C23" s="47" t="s">
        <v>27</v>
      </c>
      <c r="D23" s="48" t="s">
        <v>18</v>
      </c>
      <c r="E23" s="51">
        <f>LOOKUP(D23,[1]Puntos!$A$2:$A$92,[1]Puntos!$B$2:$B$92)</f>
        <v>0</v>
      </c>
      <c r="F23" s="50">
        <v>5</v>
      </c>
      <c r="G23" s="52">
        <f>LOOKUP(F23,[1]Puntos!$A$2:$A$92,[1]Puntos!$B$2:$B$92)</f>
        <v>610</v>
      </c>
      <c r="H23" s="48">
        <v>7</v>
      </c>
      <c r="I23" s="49">
        <f>LOOKUP(H23,[1]Puntos!$A$2:$A$92,[1]Puntos!$B$2:$B$92)</f>
        <v>555</v>
      </c>
      <c r="J23" s="50">
        <v>9</v>
      </c>
      <c r="K23" s="52">
        <f>LOOKUP(J23,[1]Puntos!$A$2:$A$92,[1]Puntos!$B$2:$B$92)</f>
        <v>500</v>
      </c>
      <c r="L23" s="48" t="s">
        <v>18</v>
      </c>
      <c r="M23" s="51">
        <f>LOOKUP(L23,[1]Puntos!$A$2:$A$92,[1]Puntos!$B$2:$B$92)</f>
        <v>0</v>
      </c>
      <c r="N23" s="53">
        <f>E23+G23+I23+K23+M23</f>
        <v>1665</v>
      </c>
      <c r="O23" s="54">
        <f t="shared" si="0"/>
        <v>11</v>
      </c>
      <c r="P23" s="57"/>
    </row>
    <row r="24" spans="1:16" x14ac:dyDescent="0.2">
      <c r="A24" s="45">
        <v>12</v>
      </c>
      <c r="B24" s="58" t="s">
        <v>149</v>
      </c>
      <c r="C24" s="47" t="s">
        <v>29</v>
      </c>
      <c r="D24" s="48">
        <v>9</v>
      </c>
      <c r="E24" s="49">
        <f>LOOKUP(D24,[1]Puntos!$A$2:$A$92,[1]Puntos!$B$2:$B$92)</f>
        <v>500</v>
      </c>
      <c r="F24" s="50">
        <v>5</v>
      </c>
      <c r="G24" s="52">
        <f>LOOKUP(F24,[1]Puntos!$A$2:$A$92,[1]Puntos!$B$2:$B$92)</f>
        <v>610</v>
      </c>
      <c r="H24" s="48">
        <v>9</v>
      </c>
      <c r="I24" s="51">
        <f>LOOKUP(H24,[1]Puntos!$A$2:$A$92,[1]Puntos!$B$2:$B$92)</f>
        <v>500</v>
      </c>
      <c r="J24" s="50">
        <v>7</v>
      </c>
      <c r="K24" s="52">
        <f>LOOKUP(J24,[1]Puntos!$A$2:$A$92,[1]Puntos!$B$2:$B$92)</f>
        <v>555</v>
      </c>
      <c r="L24" s="48" t="s">
        <v>18</v>
      </c>
      <c r="M24" s="51">
        <f>LOOKUP(L24,[1]Puntos!$A$2:$A$92,[1]Puntos!$B$2:$B$92)</f>
        <v>0</v>
      </c>
      <c r="N24" s="53">
        <f>E24+G24+K24</f>
        <v>1665</v>
      </c>
      <c r="O24" s="54">
        <f t="shared" si="0"/>
        <v>12</v>
      </c>
    </row>
    <row r="25" spans="1:16" x14ac:dyDescent="0.2">
      <c r="A25" s="45">
        <v>13</v>
      </c>
      <c r="B25" s="46" t="s">
        <v>91</v>
      </c>
      <c r="C25" s="47" t="s">
        <v>92</v>
      </c>
      <c r="D25" s="48">
        <v>17</v>
      </c>
      <c r="E25" s="49">
        <f>LOOKUP(D25,[1]Puntos!$A$2:$A$92,[1]Puntos!$B$2:$B$92)</f>
        <v>400</v>
      </c>
      <c r="F25" s="50">
        <v>7</v>
      </c>
      <c r="G25" s="52">
        <f>LOOKUP(F25,[1]Puntos!$A$2:$A$92,[1]Puntos!$B$2:$B$92)</f>
        <v>555</v>
      </c>
      <c r="H25" s="48" t="s">
        <v>18</v>
      </c>
      <c r="I25" s="49">
        <f>LOOKUP(H25,[1]Puntos!$A$2:$A$92,[1]Puntos!$B$2:$B$92)</f>
        <v>0</v>
      </c>
      <c r="J25" s="50">
        <v>13</v>
      </c>
      <c r="K25" s="52">
        <f>LOOKUP(J25,[1]Puntos!$A$2:$A$92,[1]Puntos!$B$2:$B$92)</f>
        <v>450</v>
      </c>
      <c r="L25" s="48" t="s">
        <v>18</v>
      </c>
      <c r="M25" s="49">
        <f>LOOKUP(L25,[1]Puntos!$A$2:$A$92,[1]Puntos!$B$2:$B$92)</f>
        <v>0</v>
      </c>
      <c r="N25" s="53">
        <f>E25+G25+I25+K25+M25</f>
        <v>1405</v>
      </c>
      <c r="O25" s="54">
        <f t="shared" si="0"/>
        <v>13</v>
      </c>
    </row>
    <row r="26" spans="1:16" x14ac:dyDescent="0.2">
      <c r="A26" s="45">
        <v>14</v>
      </c>
      <c r="B26" s="46" t="s">
        <v>41</v>
      </c>
      <c r="C26" s="47" t="s">
        <v>25</v>
      </c>
      <c r="D26" s="48">
        <v>22</v>
      </c>
      <c r="E26" s="49">
        <f>LOOKUP(D26,[1]Puntos!$A$2:$A$92,[1]Puntos!$B$2:$B$92)</f>
        <v>375</v>
      </c>
      <c r="F26" s="50">
        <v>9</v>
      </c>
      <c r="G26" s="52">
        <f>LOOKUP(F26,[1]Puntos!$A$2:$A$92,[1]Puntos!$B$2:$B$92)</f>
        <v>500</v>
      </c>
      <c r="H26" s="48" t="s">
        <v>18</v>
      </c>
      <c r="I26" s="49">
        <f>LOOKUP(H26,[1]Puntos!$A$2:$A$92,[1]Puntos!$B$2:$B$92)</f>
        <v>0</v>
      </c>
      <c r="J26" s="50">
        <v>13</v>
      </c>
      <c r="K26" s="52">
        <f>LOOKUP(J26,[1]Puntos!$A$2:$A$92,[1]Puntos!$B$2:$B$92)</f>
        <v>450</v>
      </c>
      <c r="L26" s="48" t="s">
        <v>18</v>
      </c>
      <c r="M26" s="49">
        <f>LOOKUP(L26,[1]Puntos!$A$2:$A$92,[1]Puntos!$B$2:$B$92)</f>
        <v>0</v>
      </c>
      <c r="N26" s="53">
        <f>E26+G26+I26+K26+M26</f>
        <v>1325</v>
      </c>
      <c r="O26" s="54">
        <f t="shared" si="0"/>
        <v>14</v>
      </c>
    </row>
    <row r="27" spans="1:16" x14ac:dyDescent="0.2">
      <c r="A27" s="45">
        <v>15</v>
      </c>
      <c r="B27" s="46" t="s">
        <v>154</v>
      </c>
      <c r="C27" s="47" t="s">
        <v>121</v>
      </c>
      <c r="D27" s="48">
        <v>9</v>
      </c>
      <c r="E27" s="49">
        <f>LOOKUP(D27,[1]Puntos!$A$2:$A$92,[1]Puntos!$B$2:$B$92)</f>
        <v>500</v>
      </c>
      <c r="F27" s="50" t="s">
        <v>18</v>
      </c>
      <c r="G27" s="52">
        <f>LOOKUP(F27,[1]Puntos!$A$2:$A$92,[1]Puntos!$B$2:$B$92)</f>
        <v>0</v>
      </c>
      <c r="H27" s="48">
        <v>17</v>
      </c>
      <c r="I27" s="49">
        <f>LOOKUP(H27,[1]Puntos!$A$2:$A$92,[1]Puntos!$B$2:$B$92)</f>
        <v>400</v>
      </c>
      <c r="J27" s="50" t="s">
        <v>18</v>
      </c>
      <c r="K27" s="52">
        <f>LOOKUP(J27,[1]Puntos!$A$2:$A$92,[1]Puntos!$B$2:$B$92)</f>
        <v>0</v>
      </c>
      <c r="L27" s="48" t="s">
        <v>18</v>
      </c>
      <c r="M27" s="49">
        <f>LOOKUP(L27,[1]Puntos!$A$2:$A$92,[1]Puntos!$B$2:$B$92)</f>
        <v>0</v>
      </c>
      <c r="N27" s="53">
        <f>E27+G27+I27+K27+M27</f>
        <v>900</v>
      </c>
      <c r="O27" s="54">
        <f t="shared" si="0"/>
        <v>15</v>
      </c>
    </row>
    <row r="28" spans="1:16" x14ac:dyDescent="0.2">
      <c r="A28" s="45">
        <v>16</v>
      </c>
      <c r="B28" s="46" t="s">
        <v>60</v>
      </c>
      <c r="C28" s="47" t="s">
        <v>8</v>
      </c>
      <c r="D28" s="48">
        <v>9</v>
      </c>
      <c r="E28" s="49">
        <f>LOOKUP(D28,[1]Puntos!$A$2:$A$92,[1]Puntos!$B$2:$B$92)</f>
        <v>500</v>
      </c>
      <c r="F28" s="50" t="s">
        <v>18</v>
      </c>
      <c r="G28" s="52">
        <f>LOOKUP(F28,[1]Puntos!$A$2:$A$92,[1]Puntos!$B$2:$B$92)</f>
        <v>0</v>
      </c>
      <c r="H28" s="48">
        <v>24</v>
      </c>
      <c r="I28" s="49">
        <f>LOOKUP(H28,[1]Puntos!$A$2:$A$92,[1]Puntos!$B$2:$B$92)</f>
        <v>365</v>
      </c>
      <c r="J28" s="50" t="s">
        <v>18</v>
      </c>
      <c r="K28" s="52">
        <f>LOOKUP(J28,[1]Puntos!$A$2:$A$92,[1]Puntos!$B$2:$B$92)</f>
        <v>0</v>
      </c>
      <c r="L28" s="48" t="s">
        <v>18</v>
      </c>
      <c r="M28" s="49">
        <f>LOOKUP(L28,[1]Puntos!$A$2:$A$92,[1]Puntos!$B$2:$B$92)</f>
        <v>0</v>
      </c>
      <c r="N28" s="53">
        <f>E28+G28+I28+K28+M28</f>
        <v>865</v>
      </c>
      <c r="O28" s="54">
        <f t="shared" si="0"/>
        <v>16</v>
      </c>
    </row>
    <row r="29" spans="1:16" x14ac:dyDescent="0.2">
      <c r="A29" s="45">
        <v>17</v>
      </c>
      <c r="B29" s="46" t="s">
        <v>67</v>
      </c>
      <c r="C29" s="47" t="s">
        <v>8</v>
      </c>
      <c r="D29" s="48">
        <v>13</v>
      </c>
      <c r="E29" s="49">
        <f>LOOKUP(D29,[1]Puntos!$A$2:$A$92,[1]Puntos!$B$2:$B$92)</f>
        <v>450</v>
      </c>
      <c r="F29" s="50" t="s">
        <v>18</v>
      </c>
      <c r="G29" s="52">
        <f>LOOKUP(F29,[1]Puntos!$A$2:$A$92,[1]Puntos!$B$2:$B$92)</f>
        <v>0</v>
      </c>
      <c r="H29" s="48">
        <v>17</v>
      </c>
      <c r="I29" s="49">
        <f>LOOKUP(H29,[1]Puntos!$A$2:$A$92,[1]Puntos!$B$2:$B$92)</f>
        <v>400</v>
      </c>
      <c r="J29" s="50" t="s">
        <v>18</v>
      </c>
      <c r="K29" s="52">
        <f>LOOKUP(J29,[1]Puntos!$A$2:$A$92,[1]Puntos!$B$2:$B$92)</f>
        <v>0</v>
      </c>
      <c r="L29" s="48" t="s">
        <v>18</v>
      </c>
      <c r="M29" s="49">
        <f>LOOKUP(L29,[1]Puntos!$A$2:$A$92,[1]Puntos!$B$2:$B$92)</f>
        <v>0</v>
      </c>
      <c r="N29" s="53">
        <f t="shared" ref="N29:N37" si="1">E29+G29+I29+K29+M29</f>
        <v>850</v>
      </c>
      <c r="O29" s="54">
        <f t="shared" si="0"/>
        <v>17</v>
      </c>
    </row>
    <row r="30" spans="1:16" x14ac:dyDescent="0.2">
      <c r="A30" s="45">
        <v>17</v>
      </c>
      <c r="B30" s="46" t="s">
        <v>155</v>
      </c>
      <c r="C30" s="47" t="s">
        <v>71</v>
      </c>
      <c r="D30" s="48">
        <v>22</v>
      </c>
      <c r="E30" s="49">
        <f>LOOKUP(D30,[1]Puntos!$A$2:$A$92,[1]Puntos!$B$2:$B$92)</f>
        <v>375</v>
      </c>
      <c r="F30" s="50" t="s">
        <v>18</v>
      </c>
      <c r="G30" s="52">
        <f>LOOKUP(F30,[1]Puntos!$A$2:$A$92,[1]Puntos!$B$2:$B$92)</f>
        <v>0</v>
      </c>
      <c r="H30" s="48">
        <v>13</v>
      </c>
      <c r="I30" s="49">
        <f>LOOKUP(H30,[1]Puntos!$A$2:$A$92,[1]Puntos!$B$2:$B$92)</f>
        <v>450</v>
      </c>
      <c r="J30" s="50" t="s">
        <v>18</v>
      </c>
      <c r="K30" s="52">
        <f>LOOKUP(J30,[1]Puntos!$A$2:$A$92,[1]Puntos!$B$2:$B$92)</f>
        <v>0</v>
      </c>
      <c r="L30" s="48" t="s">
        <v>18</v>
      </c>
      <c r="M30" s="49">
        <f>LOOKUP(L30,[1]Puntos!$A$2:$A$92,[1]Puntos!$B$2:$B$92)</f>
        <v>0</v>
      </c>
      <c r="N30" s="53">
        <f t="shared" si="1"/>
        <v>825</v>
      </c>
      <c r="O30" s="54">
        <f t="shared" si="0"/>
        <v>17</v>
      </c>
    </row>
    <row r="31" spans="1:16" x14ac:dyDescent="0.2">
      <c r="A31" s="45">
        <v>19</v>
      </c>
      <c r="B31" s="46" t="s">
        <v>156</v>
      </c>
      <c r="C31" s="47" t="s">
        <v>8</v>
      </c>
      <c r="D31" s="48">
        <v>22</v>
      </c>
      <c r="E31" s="49">
        <f>LOOKUP(D31,[1]Puntos!$A$2:$A$92,[1]Puntos!$B$2:$B$92)</f>
        <v>375</v>
      </c>
      <c r="F31" s="50" t="s">
        <v>18</v>
      </c>
      <c r="G31" s="52">
        <f>LOOKUP(F31,[1]Puntos!$A$2:$A$92,[1]Puntos!$B$2:$B$92)</f>
        <v>0</v>
      </c>
      <c r="H31" s="48">
        <v>13</v>
      </c>
      <c r="I31" s="49">
        <f>LOOKUP(H31,[1]Puntos!$A$2:$A$92,[1]Puntos!$B$2:$B$92)</f>
        <v>450</v>
      </c>
      <c r="J31" s="50" t="s">
        <v>18</v>
      </c>
      <c r="K31" s="52">
        <f>LOOKUP(J31,[1]Puntos!$A$2:$A$92,[1]Puntos!$B$2:$B$92)</f>
        <v>0</v>
      </c>
      <c r="L31" s="48" t="s">
        <v>18</v>
      </c>
      <c r="M31" s="49">
        <f>LOOKUP(L31,[1]Puntos!$A$2:$A$92,[1]Puntos!$B$2:$B$92)</f>
        <v>0</v>
      </c>
      <c r="N31" s="53">
        <f t="shared" si="1"/>
        <v>825</v>
      </c>
      <c r="O31" s="54">
        <f t="shared" si="0"/>
        <v>19</v>
      </c>
    </row>
    <row r="32" spans="1:16" x14ac:dyDescent="0.2">
      <c r="A32" s="45">
        <v>20</v>
      </c>
      <c r="B32" s="46" t="s">
        <v>157</v>
      </c>
      <c r="C32" s="47" t="s">
        <v>71</v>
      </c>
      <c r="D32" s="48">
        <v>17</v>
      </c>
      <c r="E32" s="49">
        <f>LOOKUP(D32,[1]Puntos!$A$2:$A$92,[1]Puntos!$B$2:$B$92)</f>
        <v>400</v>
      </c>
      <c r="F32" s="50" t="s">
        <v>18</v>
      </c>
      <c r="G32" s="52">
        <f>LOOKUP(F32,[1]Puntos!$A$2:$A$92,[1]Puntos!$B$2:$B$92)</f>
        <v>0</v>
      </c>
      <c r="H32" s="48">
        <v>17</v>
      </c>
      <c r="I32" s="49">
        <f>LOOKUP(H32,[1]Puntos!$A$2:$A$92,[1]Puntos!$B$2:$B$92)</f>
        <v>400</v>
      </c>
      <c r="J32" s="50" t="s">
        <v>18</v>
      </c>
      <c r="K32" s="52">
        <f>LOOKUP(J32,[1]Puntos!$A$2:$A$92,[1]Puntos!$B$2:$B$92)</f>
        <v>0</v>
      </c>
      <c r="L32" s="48" t="s">
        <v>18</v>
      </c>
      <c r="M32" s="49">
        <f>LOOKUP(L32,[1]Puntos!$A$2:$A$92,[1]Puntos!$B$2:$B$92)</f>
        <v>0</v>
      </c>
      <c r="N32" s="53">
        <f t="shared" si="1"/>
        <v>800</v>
      </c>
      <c r="O32" s="54">
        <f t="shared" si="0"/>
        <v>20</v>
      </c>
    </row>
    <row r="33" spans="1:16" x14ac:dyDescent="0.2">
      <c r="A33" s="45">
        <v>21</v>
      </c>
      <c r="B33" s="46" t="s">
        <v>57</v>
      </c>
      <c r="C33" s="47" t="s">
        <v>8</v>
      </c>
      <c r="D33" s="48" t="s">
        <v>18</v>
      </c>
      <c r="E33" s="49">
        <f>LOOKUP(D33,[1]Puntos!$A$2:$A$92,[1]Puntos!$B$2:$B$92)</f>
        <v>0</v>
      </c>
      <c r="F33" s="50" t="s">
        <v>18</v>
      </c>
      <c r="G33" s="52">
        <f>LOOKUP(F33,[1]Puntos!$A$2:$A$92,[1]Puntos!$B$2:$B$92)</f>
        <v>0</v>
      </c>
      <c r="H33" s="48">
        <v>4</v>
      </c>
      <c r="I33" s="49">
        <f>LOOKUP(H33,[1]Puntos!$A$2:$A$92,[1]Puntos!$B$2:$B$92)</f>
        <v>670</v>
      </c>
      <c r="J33" s="50" t="s">
        <v>18</v>
      </c>
      <c r="K33" s="52">
        <f>LOOKUP(J33,[1]Puntos!$A$2:$A$92,[1]Puntos!$B$2:$B$92)</f>
        <v>0</v>
      </c>
      <c r="L33" s="48" t="s">
        <v>18</v>
      </c>
      <c r="M33" s="49">
        <f>LOOKUP(L33,[1]Puntos!$A$2:$A$92,[1]Puntos!$B$2:$B$92)</f>
        <v>0</v>
      </c>
      <c r="N33" s="53">
        <f t="shared" si="1"/>
        <v>670</v>
      </c>
      <c r="O33" s="54">
        <f t="shared" si="0"/>
        <v>21</v>
      </c>
    </row>
    <row r="34" spans="1:16" x14ac:dyDescent="0.2">
      <c r="A34" s="45">
        <v>22</v>
      </c>
      <c r="B34" s="46" t="s">
        <v>158</v>
      </c>
      <c r="C34" s="47" t="s">
        <v>29</v>
      </c>
      <c r="D34" s="48" t="s">
        <v>18</v>
      </c>
      <c r="E34" s="49">
        <f>LOOKUP(D34,[1]Puntos!$A$2:$A$92,[1]Puntos!$B$2:$B$92)</f>
        <v>0</v>
      </c>
      <c r="F34" s="50" t="s">
        <v>18</v>
      </c>
      <c r="G34" s="52">
        <f>LOOKUP(F34,[1]Puntos!$A$2:$A$92,[1]Puntos!$B$2:$B$92)</f>
        <v>0</v>
      </c>
      <c r="H34" s="48">
        <v>5</v>
      </c>
      <c r="I34" s="49">
        <f>LOOKUP(H34,[1]Puntos!$A$2:$A$92,[1]Puntos!$B$2:$B$92)</f>
        <v>610</v>
      </c>
      <c r="J34" s="50" t="s">
        <v>18</v>
      </c>
      <c r="K34" s="52">
        <f>LOOKUP(J34,[1]Puntos!$A$2:$A$92,[1]Puntos!$B$2:$B$92)</f>
        <v>0</v>
      </c>
      <c r="L34" s="48" t="s">
        <v>18</v>
      </c>
      <c r="M34" s="49">
        <f>LOOKUP(L34,[1]Puntos!$A$2:$A$92,[1]Puntos!$B$2:$B$92)</f>
        <v>0</v>
      </c>
      <c r="N34" s="53">
        <f t="shared" si="1"/>
        <v>610</v>
      </c>
      <c r="O34" s="54">
        <f t="shared" si="0"/>
        <v>22</v>
      </c>
    </row>
    <row r="35" spans="1:16" x14ac:dyDescent="0.2">
      <c r="A35" s="45">
        <v>23</v>
      </c>
      <c r="B35" s="46" t="s">
        <v>83</v>
      </c>
      <c r="C35" s="56" t="s">
        <v>31</v>
      </c>
      <c r="D35" s="48">
        <v>9</v>
      </c>
      <c r="E35" s="49">
        <f>LOOKUP(D35,[1]Puntos!$A$2:$A$92,[1]Puntos!$B$2:$B$92)</f>
        <v>500</v>
      </c>
      <c r="F35" s="50" t="s">
        <v>18</v>
      </c>
      <c r="G35" s="52">
        <f>LOOKUP(F35,[1]Puntos!$A$2:$A$92,[1]Puntos!$B$2:$B$92)</f>
        <v>0</v>
      </c>
      <c r="H35" s="48" t="s">
        <v>18</v>
      </c>
      <c r="I35" s="49">
        <f>LOOKUP(H35,[1]Puntos!$A$2:$A$92,[1]Puntos!$B$2:$B$92)</f>
        <v>0</v>
      </c>
      <c r="J35" s="50" t="s">
        <v>18</v>
      </c>
      <c r="K35" s="52">
        <f>LOOKUP(J35,[1]Puntos!$A$2:$A$92,[1]Puntos!$B$2:$B$92)</f>
        <v>0</v>
      </c>
      <c r="L35" s="48" t="s">
        <v>18</v>
      </c>
      <c r="M35" s="49">
        <f>LOOKUP(L35,[1]Puntos!$A$2:$A$92,[1]Puntos!$B$2:$B$92)</f>
        <v>0</v>
      </c>
      <c r="N35" s="53">
        <f t="shared" si="1"/>
        <v>500</v>
      </c>
      <c r="O35" s="54">
        <f t="shared" si="0"/>
        <v>23</v>
      </c>
    </row>
    <row r="36" spans="1:16" x14ac:dyDescent="0.2">
      <c r="A36" s="45">
        <v>23</v>
      </c>
      <c r="B36" s="46" t="s">
        <v>103</v>
      </c>
      <c r="C36" s="47" t="s">
        <v>92</v>
      </c>
      <c r="D36" s="48" t="s">
        <v>18</v>
      </c>
      <c r="E36" s="49">
        <f>LOOKUP(D36,[1]Puntos!$A$2:$A$92,[1]Puntos!$B$2:$B$92)</f>
        <v>0</v>
      </c>
      <c r="F36" s="50">
        <v>9</v>
      </c>
      <c r="G36" s="52">
        <f>LOOKUP(F36,[1]Puntos!$A$2:$A$92,[1]Puntos!$B$2:$B$92)</f>
        <v>500</v>
      </c>
      <c r="H36" s="48" t="s">
        <v>18</v>
      </c>
      <c r="I36" s="49">
        <f>LOOKUP(H36,[1]Puntos!$A$2:$A$92,[1]Puntos!$B$2:$B$92)</f>
        <v>0</v>
      </c>
      <c r="J36" s="50" t="s">
        <v>18</v>
      </c>
      <c r="K36" s="52">
        <f>LOOKUP(J36,[1]Puntos!$A$2:$A$92,[1]Puntos!$B$2:$B$92)</f>
        <v>0</v>
      </c>
      <c r="L36" s="48" t="s">
        <v>18</v>
      </c>
      <c r="M36" s="49">
        <f>LOOKUP(L36,[1]Puntos!$A$2:$A$92,[1]Puntos!$B$2:$B$92)</f>
        <v>0</v>
      </c>
      <c r="N36" s="53">
        <f t="shared" si="1"/>
        <v>500</v>
      </c>
      <c r="O36" s="54">
        <f t="shared" si="0"/>
        <v>23</v>
      </c>
    </row>
    <row r="37" spans="1:16" x14ac:dyDescent="0.2">
      <c r="A37" s="45">
        <v>23</v>
      </c>
      <c r="B37" s="46" t="s">
        <v>159</v>
      </c>
      <c r="C37" s="47" t="s">
        <v>88</v>
      </c>
      <c r="D37" s="48" t="s">
        <v>18</v>
      </c>
      <c r="E37" s="49">
        <f>LOOKUP(D37,[1]Puntos!$A$2:$A$92,[1]Puntos!$B$2:$B$92)</f>
        <v>0</v>
      </c>
      <c r="F37" s="50">
        <v>9</v>
      </c>
      <c r="G37" s="52">
        <f>LOOKUP(F37,[1]Puntos!$A$2:$A$92,[1]Puntos!$B$2:$B$92)</f>
        <v>500</v>
      </c>
      <c r="H37" s="48" t="s">
        <v>18</v>
      </c>
      <c r="I37" s="49">
        <f>LOOKUP(H37,[1]Puntos!$A$2:$A$92,[1]Puntos!$B$2:$B$92)</f>
        <v>0</v>
      </c>
      <c r="J37" s="50" t="s">
        <v>18</v>
      </c>
      <c r="K37" s="52">
        <f>LOOKUP(J37,[1]Puntos!$A$2:$A$92,[1]Puntos!$B$2:$B$92)</f>
        <v>0</v>
      </c>
      <c r="L37" s="48" t="s">
        <v>18</v>
      </c>
      <c r="M37" s="49">
        <f>LOOKUP(L37,[1]Puntos!$A$2:$A$92,[1]Puntos!$B$2:$B$92)</f>
        <v>0</v>
      </c>
      <c r="N37" s="53">
        <f t="shared" si="1"/>
        <v>500</v>
      </c>
      <c r="O37" s="54">
        <f t="shared" si="0"/>
        <v>23</v>
      </c>
    </row>
    <row r="38" spans="1:16" x14ac:dyDescent="0.2">
      <c r="A38" s="45">
        <v>26</v>
      </c>
      <c r="B38" s="46" t="s">
        <v>81</v>
      </c>
      <c r="C38" s="47" t="s">
        <v>160</v>
      </c>
      <c r="D38" s="48" t="s">
        <v>18</v>
      </c>
      <c r="E38" s="59">
        <v>0</v>
      </c>
      <c r="F38" s="50" t="s">
        <v>18</v>
      </c>
      <c r="G38" s="60">
        <v>0</v>
      </c>
      <c r="H38" s="59" t="s">
        <v>18</v>
      </c>
      <c r="I38" s="59">
        <v>0</v>
      </c>
      <c r="J38" s="60">
        <v>9</v>
      </c>
      <c r="K38" s="60">
        <v>500</v>
      </c>
      <c r="L38" s="48" t="s">
        <v>18</v>
      </c>
      <c r="M38" s="59">
        <v>0</v>
      </c>
      <c r="N38" s="61">
        <v>500</v>
      </c>
      <c r="O38" s="54">
        <f t="shared" si="0"/>
        <v>26</v>
      </c>
    </row>
    <row r="39" spans="1:16" x14ac:dyDescent="0.2">
      <c r="A39" s="45">
        <v>26</v>
      </c>
      <c r="B39" s="46" t="s">
        <v>111</v>
      </c>
      <c r="C39" s="47" t="s">
        <v>1</v>
      </c>
      <c r="D39" s="48">
        <v>13</v>
      </c>
      <c r="E39" s="49">
        <f>LOOKUP(D39,[1]Puntos!$A$2:$A$92,[1]Puntos!$B$2:$B$92)</f>
        <v>450</v>
      </c>
      <c r="F39" s="50" t="s">
        <v>18</v>
      </c>
      <c r="G39" s="52">
        <f>LOOKUP(F39,[1]Puntos!$A$2:$A$92,[1]Puntos!$B$2:$B$92)</f>
        <v>0</v>
      </c>
      <c r="H39" s="48" t="s">
        <v>18</v>
      </c>
      <c r="I39" s="49">
        <f>LOOKUP(H39,[1]Puntos!$A$2:$A$92,[1]Puntos!$B$2:$B$92)</f>
        <v>0</v>
      </c>
      <c r="J39" s="50" t="s">
        <v>18</v>
      </c>
      <c r="K39" s="52">
        <f>LOOKUP(J39,[1]Puntos!$A$2:$A$92,[1]Puntos!$B$2:$B$92)</f>
        <v>0</v>
      </c>
      <c r="L39" s="48" t="s">
        <v>18</v>
      </c>
      <c r="M39" s="49">
        <f>LOOKUP(L39,[1]Puntos!$A$2:$A$92,[1]Puntos!$B$2:$B$92)</f>
        <v>0</v>
      </c>
      <c r="N39" s="53">
        <f t="shared" ref="N39:N55" si="2">E39+G39+I39+K39+M39</f>
        <v>450</v>
      </c>
      <c r="O39" s="54">
        <f t="shared" si="0"/>
        <v>26</v>
      </c>
    </row>
    <row r="40" spans="1:16" x14ac:dyDescent="0.2">
      <c r="A40" s="45">
        <v>26</v>
      </c>
      <c r="B40" s="46" t="s">
        <v>161</v>
      </c>
      <c r="C40" s="47" t="s">
        <v>88</v>
      </c>
      <c r="D40" s="48" t="s">
        <v>18</v>
      </c>
      <c r="E40" s="49">
        <f>LOOKUP(D40,[1]Puntos!$A$2:$A$92,[1]Puntos!$B$2:$B$92)</f>
        <v>0</v>
      </c>
      <c r="F40" s="50">
        <v>13</v>
      </c>
      <c r="G40" s="52">
        <f>LOOKUP(F40,[1]Puntos!$A$2:$A$92,[1]Puntos!$B$2:$B$92)</f>
        <v>450</v>
      </c>
      <c r="H40" s="48" t="s">
        <v>18</v>
      </c>
      <c r="I40" s="49">
        <f>LOOKUP(H40,[1]Puntos!$A$2:$A$92,[1]Puntos!$B$2:$B$92)</f>
        <v>0</v>
      </c>
      <c r="J40" s="50" t="s">
        <v>18</v>
      </c>
      <c r="K40" s="52">
        <f>LOOKUP(J40,[1]Puntos!$A$2:$A$92,[1]Puntos!$B$2:$B$92)</f>
        <v>0</v>
      </c>
      <c r="L40" s="48" t="s">
        <v>18</v>
      </c>
      <c r="M40" s="49">
        <f>LOOKUP(L40,[1]Puntos!$A$2:$A$92,[1]Puntos!$B$2:$B$92)</f>
        <v>0</v>
      </c>
      <c r="N40" s="53">
        <f t="shared" si="2"/>
        <v>450</v>
      </c>
      <c r="O40" s="54">
        <f t="shared" si="0"/>
        <v>26</v>
      </c>
    </row>
    <row r="41" spans="1:16" x14ac:dyDescent="0.2">
      <c r="A41" s="45">
        <v>26</v>
      </c>
      <c r="B41" s="46" t="s">
        <v>162</v>
      </c>
      <c r="C41" s="47" t="s">
        <v>88</v>
      </c>
      <c r="D41" s="48" t="s">
        <v>18</v>
      </c>
      <c r="E41" s="49">
        <f>LOOKUP(D41,[1]Puntos!$A$2:$A$92,[1]Puntos!$B$2:$B$92)</f>
        <v>0</v>
      </c>
      <c r="F41" s="50">
        <v>13</v>
      </c>
      <c r="G41" s="52">
        <f>LOOKUP(F41,[1]Puntos!$A$2:$A$92,[1]Puntos!$B$2:$B$92)</f>
        <v>450</v>
      </c>
      <c r="H41" s="48" t="s">
        <v>18</v>
      </c>
      <c r="I41" s="49">
        <f>LOOKUP(H41,[1]Puntos!$A$2:$A$92,[1]Puntos!$B$2:$B$92)</f>
        <v>0</v>
      </c>
      <c r="J41" s="50" t="s">
        <v>18</v>
      </c>
      <c r="K41" s="52">
        <f>LOOKUP(J41,[1]Puntos!$A$2:$A$92,[1]Puntos!$B$2:$B$92)</f>
        <v>0</v>
      </c>
      <c r="L41" s="48" t="s">
        <v>18</v>
      </c>
      <c r="M41" s="49">
        <f>LOOKUP(L41,[1]Puntos!$A$2:$A$92,[1]Puntos!$B$2:$B$92)</f>
        <v>0</v>
      </c>
      <c r="N41" s="53">
        <f t="shared" si="2"/>
        <v>450</v>
      </c>
      <c r="O41" s="54">
        <f t="shared" si="0"/>
        <v>26</v>
      </c>
    </row>
    <row r="42" spans="1:16" x14ac:dyDescent="0.2">
      <c r="A42" s="45">
        <v>26</v>
      </c>
      <c r="B42" s="46" t="s">
        <v>163</v>
      </c>
      <c r="C42" s="47" t="s">
        <v>88</v>
      </c>
      <c r="D42" s="48" t="s">
        <v>18</v>
      </c>
      <c r="E42" s="49">
        <f>LOOKUP(D42,[1]Puntos!$A$2:$A$92,[1]Puntos!$B$2:$B$92)</f>
        <v>0</v>
      </c>
      <c r="F42" s="50">
        <v>13</v>
      </c>
      <c r="G42" s="52">
        <f>LOOKUP(F42,[1]Puntos!$A$2:$A$92,[1]Puntos!$B$2:$B$92)</f>
        <v>450</v>
      </c>
      <c r="H42" s="48" t="s">
        <v>18</v>
      </c>
      <c r="I42" s="49">
        <f>LOOKUP(H42,[1]Puntos!$A$2:$A$92,[1]Puntos!$B$2:$B$92)</f>
        <v>0</v>
      </c>
      <c r="J42" s="50" t="s">
        <v>18</v>
      </c>
      <c r="K42" s="52">
        <f>LOOKUP(J42,[1]Puntos!$A$2:$A$92,[1]Puntos!$B$2:$B$92)</f>
        <v>0</v>
      </c>
      <c r="L42" s="48" t="s">
        <v>18</v>
      </c>
      <c r="M42" s="49">
        <f>LOOKUP(L42,[1]Puntos!$A$2:$A$92,[1]Puntos!$B$2:$B$92)</f>
        <v>0</v>
      </c>
      <c r="N42" s="53">
        <f t="shared" si="2"/>
        <v>450</v>
      </c>
      <c r="O42" s="54">
        <f t="shared" si="0"/>
        <v>26</v>
      </c>
    </row>
    <row r="43" spans="1:16" x14ac:dyDescent="0.2">
      <c r="A43" s="45">
        <v>31</v>
      </c>
      <c r="B43" s="46" t="s">
        <v>78</v>
      </c>
      <c r="C43" s="47" t="s">
        <v>8</v>
      </c>
      <c r="D43" s="48" t="s">
        <v>18</v>
      </c>
      <c r="E43" s="49">
        <f>LOOKUP(D43,[1]Puntos!$A$2:$A$92,[1]Puntos!$B$2:$B$92)</f>
        <v>0</v>
      </c>
      <c r="F43" s="50" t="s">
        <v>18</v>
      </c>
      <c r="G43" s="52">
        <f>LOOKUP(F43,[1]Puntos!$A$2:$A$92,[1]Puntos!$B$2:$B$92)</f>
        <v>0</v>
      </c>
      <c r="H43" s="48">
        <v>13</v>
      </c>
      <c r="I43" s="49">
        <f>LOOKUP(H43,[1]Puntos!$A$2:$A$92,[1]Puntos!$B$2:$B$92)</f>
        <v>450</v>
      </c>
      <c r="J43" s="50" t="s">
        <v>18</v>
      </c>
      <c r="K43" s="52">
        <f>LOOKUP(J43,[1]Puntos!$A$2:$A$92,[1]Puntos!$B$2:$B$92)</f>
        <v>0</v>
      </c>
      <c r="L43" s="48" t="s">
        <v>18</v>
      </c>
      <c r="M43" s="49">
        <f>LOOKUP(L43,[1]Puntos!$A$2:$A$92,[1]Puntos!$B$2:$B$92)</f>
        <v>0</v>
      </c>
      <c r="N43" s="53">
        <f t="shared" si="2"/>
        <v>450</v>
      </c>
      <c r="O43" s="54">
        <f t="shared" si="0"/>
        <v>31</v>
      </c>
      <c r="P43" s="57"/>
    </row>
    <row r="44" spans="1:16" x14ac:dyDescent="0.2">
      <c r="A44" s="45">
        <v>31</v>
      </c>
      <c r="B44" s="46" t="s">
        <v>33</v>
      </c>
      <c r="C44" s="47" t="s">
        <v>8</v>
      </c>
      <c r="D44" s="48">
        <v>17</v>
      </c>
      <c r="E44" s="49">
        <f>LOOKUP(D44,[1]Puntos!$A$2:$A$92,[1]Puntos!$B$2:$B$92)</f>
        <v>400</v>
      </c>
      <c r="F44" s="50" t="s">
        <v>18</v>
      </c>
      <c r="G44" s="52">
        <f>LOOKUP(F44,[1]Puntos!$A$2:$A$92,[1]Puntos!$B$2:$B$92)</f>
        <v>0</v>
      </c>
      <c r="H44" s="48" t="s">
        <v>18</v>
      </c>
      <c r="I44" s="49">
        <f>LOOKUP(H44,[1]Puntos!$A$2:$A$92,[1]Puntos!$B$2:$B$92)</f>
        <v>0</v>
      </c>
      <c r="J44" s="50" t="s">
        <v>18</v>
      </c>
      <c r="K44" s="52">
        <f>LOOKUP(J44,[1]Puntos!$A$2:$A$92,[1]Puntos!$B$2:$B$92)</f>
        <v>0</v>
      </c>
      <c r="L44" s="48" t="s">
        <v>18</v>
      </c>
      <c r="M44" s="49">
        <f>LOOKUP(L44,[1]Puntos!$A$2:$A$92,[1]Puntos!$B$2:$B$92)</f>
        <v>0</v>
      </c>
      <c r="N44" s="53">
        <f t="shared" si="2"/>
        <v>400</v>
      </c>
      <c r="O44" s="54">
        <f t="shared" si="0"/>
        <v>31</v>
      </c>
      <c r="P44" s="57"/>
    </row>
    <row r="45" spans="1:16" x14ac:dyDescent="0.2">
      <c r="A45" s="45">
        <v>31</v>
      </c>
      <c r="B45" s="46" t="s">
        <v>164</v>
      </c>
      <c r="C45" s="47" t="s">
        <v>165</v>
      </c>
      <c r="D45" s="48">
        <v>17</v>
      </c>
      <c r="E45" s="49">
        <f>LOOKUP(D45,[1]Puntos!$A$2:$A$92,[1]Puntos!$B$2:$B$92)</f>
        <v>400</v>
      </c>
      <c r="F45" s="50" t="s">
        <v>18</v>
      </c>
      <c r="G45" s="52">
        <f>LOOKUP(F45,[1]Puntos!$A$2:$A$92,[1]Puntos!$B$2:$B$92)</f>
        <v>0</v>
      </c>
      <c r="H45" s="48" t="s">
        <v>18</v>
      </c>
      <c r="I45" s="49">
        <f>LOOKUP(H45,[1]Puntos!$A$2:$A$92,[1]Puntos!$B$2:$B$92)</f>
        <v>0</v>
      </c>
      <c r="J45" s="50" t="s">
        <v>18</v>
      </c>
      <c r="K45" s="52">
        <f>LOOKUP(J45,[1]Puntos!$A$2:$A$92,[1]Puntos!$B$2:$B$92)</f>
        <v>0</v>
      </c>
      <c r="L45" s="48" t="s">
        <v>18</v>
      </c>
      <c r="M45" s="49">
        <f>LOOKUP(L45,[1]Puntos!$A$2:$A$92,[1]Puntos!$B$2:$B$92)</f>
        <v>0</v>
      </c>
      <c r="N45" s="53">
        <f t="shared" si="2"/>
        <v>400</v>
      </c>
      <c r="O45" s="54">
        <f t="shared" si="0"/>
        <v>31</v>
      </c>
    </row>
    <row r="46" spans="1:16" x14ac:dyDescent="0.2">
      <c r="A46" s="45">
        <v>31</v>
      </c>
      <c r="B46" s="46" t="s">
        <v>166</v>
      </c>
      <c r="C46" s="47" t="s">
        <v>69</v>
      </c>
      <c r="D46" s="48">
        <v>17</v>
      </c>
      <c r="E46" s="49">
        <f>LOOKUP(D46,[1]Puntos!$A$2:$A$92,[1]Puntos!$B$2:$B$92)</f>
        <v>400</v>
      </c>
      <c r="F46" s="50" t="s">
        <v>18</v>
      </c>
      <c r="G46" s="52">
        <f>LOOKUP(F46,[1]Puntos!$A$2:$A$92,[1]Puntos!$B$2:$B$92)</f>
        <v>0</v>
      </c>
      <c r="H46" s="48" t="s">
        <v>18</v>
      </c>
      <c r="I46" s="49">
        <f>LOOKUP(H46,[1]Puntos!$A$2:$A$92,[1]Puntos!$B$2:$B$92)</f>
        <v>0</v>
      </c>
      <c r="J46" s="50" t="s">
        <v>18</v>
      </c>
      <c r="K46" s="52">
        <f>LOOKUP(J46,[1]Puntos!$A$2:$A$92,[1]Puntos!$B$2:$B$92)</f>
        <v>0</v>
      </c>
      <c r="L46" s="48" t="s">
        <v>18</v>
      </c>
      <c r="M46" s="49">
        <f>LOOKUP(L46,[1]Puntos!$A$2:$A$92,[1]Puntos!$B$2:$B$92)</f>
        <v>0</v>
      </c>
      <c r="N46" s="53">
        <f t="shared" si="2"/>
        <v>400</v>
      </c>
      <c r="O46" s="54">
        <f t="shared" si="0"/>
        <v>31</v>
      </c>
    </row>
    <row r="47" spans="1:16" x14ac:dyDescent="0.2">
      <c r="A47" s="45">
        <v>31</v>
      </c>
      <c r="B47" s="46" t="s">
        <v>46</v>
      </c>
      <c r="C47" s="47" t="s">
        <v>8</v>
      </c>
      <c r="D47" s="48">
        <v>17</v>
      </c>
      <c r="E47" s="49">
        <f>LOOKUP(D47,[1]Puntos!$A$2:$A$92,[1]Puntos!$B$2:$B$92)</f>
        <v>400</v>
      </c>
      <c r="F47" s="50" t="s">
        <v>18</v>
      </c>
      <c r="G47" s="52">
        <f>LOOKUP(F47,[1]Puntos!$A$2:$A$92,[1]Puntos!$B$2:$B$92)</f>
        <v>0</v>
      </c>
      <c r="H47" s="48" t="s">
        <v>18</v>
      </c>
      <c r="I47" s="49">
        <f>LOOKUP(H47,[1]Puntos!$A$2:$A$92,[1]Puntos!$B$2:$B$92)</f>
        <v>0</v>
      </c>
      <c r="J47" s="50" t="s">
        <v>18</v>
      </c>
      <c r="K47" s="52">
        <f>LOOKUP(J47,[1]Puntos!$A$2:$A$92,[1]Puntos!$B$2:$B$92)</f>
        <v>0</v>
      </c>
      <c r="L47" s="48" t="s">
        <v>18</v>
      </c>
      <c r="M47" s="49">
        <f>LOOKUP(L47,[1]Puntos!$A$2:$A$92,[1]Puntos!$B$2:$B$92)</f>
        <v>0</v>
      </c>
      <c r="N47" s="53">
        <f t="shared" si="2"/>
        <v>400</v>
      </c>
      <c r="O47" s="54">
        <f t="shared" si="0"/>
        <v>31</v>
      </c>
    </row>
    <row r="48" spans="1:16" x14ac:dyDescent="0.2">
      <c r="A48" s="45">
        <v>31</v>
      </c>
      <c r="B48" s="46" t="s">
        <v>120</v>
      </c>
      <c r="C48" s="47" t="s">
        <v>121</v>
      </c>
      <c r="D48" s="48" t="s">
        <v>18</v>
      </c>
      <c r="E48" s="49">
        <f>LOOKUP(D48,[1]Puntos!$A$2:$A$92,[1]Puntos!$B$2:$B$92)</f>
        <v>0</v>
      </c>
      <c r="F48" s="50" t="s">
        <v>18</v>
      </c>
      <c r="G48" s="52">
        <f>LOOKUP(F48,[1]Puntos!$A$2:$A$92,[1]Puntos!$B$2:$B$92)</f>
        <v>0</v>
      </c>
      <c r="H48" s="48">
        <v>17</v>
      </c>
      <c r="I48" s="49">
        <f>LOOKUP(H48,[1]Puntos!$A$2:$A$92,[1]Puntos!$B$2:$B$92)</f>
        <v>400</v>
      </c>
      <c r="J48" s="50" t="s">
        <v>18</v>
      </c>
      <c r="K48" s="52">
        <f>LOOKUP(J48,[1]Puntos!$A$2:$A$92,[1]Puntos!$B$2:$B$92)</f>
        <v>0</v>
      </c>
      <c r="L48" s="48" t="s">
        <v>18</v>
      </c>
      <c r="M48" s="49">
        <f>LOOKUP(L48,[1]Puntos!$A$2:$A$92,[1]Puntos!$B$2:$B$92)</f>
        <v>0</v>
      </c>
      <c r="N48" s="53">
        <f t="shared" si="2"/>
        <v>400</v>
      </c>
      <c r="O48" s="54">
        <f t="shared" si="0"/>
        <v>31</v>
      </c>
    </row>
    <row r="49" spans="1:15" x14ac:dyDescent="0.2">
      <c r="A49" s="45">
        <v>31</v>
      </c>
      <c r="B49" s="46" t="s">
        <v>126</v>
      </c>
      <c r="C49" s="47" t="s">
        <v>10</v>
      </c>
      <c r="D49" s="48" t="s">
        <v>18</v>
      </c>
      <c r="E49" s="49">
        <f>LOOKUP(D49,[1]Puntos!$A$2:$A$92,[1]Puntos!$B$2:$B$92)</f>
        <v>0</v>
      </c>
      <c r="F49" s="50" t="s">
        <v>18</v>
      </c>
      <c r="G49" s="52">
        <f>LOOKUP(F49,[1]Puntos!$A$2:$A$92,[1]Puntos!$B$2:$B$92)</f>
        <v>0</v>
      </c>
      <c r="H49" s="48">
        <v>17</v>
      </c>
      <c r="I49" s="49">
        <f>LOOKUP(H49,[1]Puntos!$A$2:$A$92,[1]Puntos!$B$2:$B$92)</f>
        <v>400</v>
      </c>
      <c r="J49" s="50" t="s">
        <v>18</v>
      </c>
      <c r="K49" s="52">
        <f>LOOKUP(J49,[1]Puntos!$A$2:$A$92,[1]Puntos!$B$2:$B$92)</f>
        <v>0</v>
      </c>
      <c r="L49" s="48" t="s">
        <v>18</v>
      </c>
      <c r="M49" s="49">
        <f>LOOKUP(L49,[1]Puntos!$A$2:$A$92,[1]Puntos!$B$2:$B$92)</f>
        <v>0</v>
      </c>
      <c r="N49" s="53">
        <f t="shared" si="2"/>
        <v>400</v>
      </c>
      <c r="O49" s="54">
        <f t="shared" si="0"/>
        <v>31</v>
      </c>
    </row>
    <row r="50" spans="1:15" x14ac:dyDescent="0.2">
      <c r="A50" s="45">
        <v>38</v>
      </c>
      <c r="B50" s="46" t="s">
        <v>167</v>
      </c>
      <c r="C50" s="47" t="s">
        <v>121</v>
      </c>
      <c r="D50" s="48" t="s">
        <v>18</v>
      </c>
      <c r="E50" s="49">
        <f>LOOKUP(D50,[1]Puntos!$A$2:$A$92,[1]Puntos!$B$2:$B$92)</f>
        <v>0</v>
      </c>
      <c r="F50" s="50" t="s">
        <v>18</v>
      </c>
      <c r="G50" s="52">
        <f>LOOKUP(F50,[1]Puntos!$A$2:$A$92,[1]Puntos!$B$2:$B$92)</f>
        <v>0</v>
      </c>
      <c r="H50" s="48">
        <v>17</v>
      </c>
      <c r="I50" s="49">
        <f>LOOKUP(H50,[1]Puntos!$A$2:$A$92,[1]Puntos!$B$2:$B$92)</f>
        <v>400</v>
      </c>
      <c r="J50" s="50" t="s">
        <v>18</v>
      </c>
      <c r="K50" s="52">
        <f>LOOKUP(J50,[1]Puntos!$A$2:$A$92,[1]Puntos!$B$2:$B$92)</f>
        <v>0</v>
      </c>
      <c r="L50" s="48" t="s">
        <v>18</v>
      </c>
      <c r="M50" s="49">
        <f>LOOKUP(L50,[1]Puntos!$A$2:$A$92,[1]Puntos!$B$2:$B$92)</f>
        <v>0</v>
      </c>
      <c r="N50" s="53">
        <f t="shared" si="2"/>
        <v>400</v>
      </c>
      <c r="O50" s="54">
        <f t="shared" si="0"/>
        <v>38</v>
      </c>
    </row>
    <row r="51" spans="1:15" x14ac:dyDescent="0.2">
      <c r="A51" s="45">
        <v>39</v>
      </c>
      <c r="B51" s="46" t="s">
        <v>168</v>
      </c>
      <c r="C51" s="47" t="s">
        <v>71</v>
      </c>
      <c r="D51" s="48">
        <v>22</v>
      </c>
      <c r="E51" s="49">
        <f>LOOKUP(D51,[1]Puntos!$A$2:$A$92,[1]Puntos!$B$2:$B$92)</f>
        <v>375</v>
      </c>
      <c r="F51" s="50" t="s">
        <v>18</v>
      </c>
      <c r="G51" s="52">
        <f>LOOKUP(F51,[1]Puntos!$A$2:$A$92,[1]Puntos!$B$2:$B$92)</f>
        <v>0</v>
      </c>
      <c r="H51" s="48" t="s">
        <v>18</v>
      </c>
      <c r="I51" s="49">
        <f>LOOKUP(H51,[1]Puntos!$A$2:$A$92,[1]Puntos!$B$2:$B$92)</f>
        <v>0</v>
      </c>
      <c r="J51" s="50" t="s">
        <v>18</v>
      </c>
      <c r="K51" s="52">
        <f>LOOKUP(J51,[1]Puntos!$A$2:$A$92,[1]Puntos!$B$2:$B$92)</f>
        <v>0</v>
      </c>
      <c r="L51" s="48" t="s">
        <v>18</v>
      </c>
      <c r="M51" s="49">
        <f>LOOKUP(L51,[1]Puntos!$A$2:$A$92,[1]Puntos!$B$2:$B$92)</f>
        <v>0</v>
      </c>
      <c r="N51" s="53">
        <f t="shared" si="2"/>
        <v>375</v>
      </c>
      <c r="O51" s="54">
        <f t="shared" si="0"/>
        <v>39</v>
      </c>
    </row>
    <row r="52" spans="1:15" x14ac:dyDescent="0.2">
      <c r="A52" s="45">
        <v>39</v>
      </c>
      <c r="B52" s="46" t="s">
        <v>169</v>
      </c>
      <c r="C52" s="47" t="s">
        <v>29</v>
      </c>
      <c r="D52" s="48" t="s">
        <v>18</v>
      </c>
      <c r="E52" s="49">
        <f>LOOKUP(D52,[1]Puntos!$A$2:$A$92,[1]Puntos!$B$2:$B$92)</f>
        <v>0</v>
      </c>
      <c r="F52" s="50" t="s">
        <v>18</v>
      </c>
      <c r="G52" s="52">
        <f>LOOKUP(F52,[1]Puntos!$A$2:$A$92,[1]Puntos!$B$2:$B$92)</f>
        <v>0</v>
      </c>
      <c r="H52" s="48">
        <v>24</v>
      </c>
      <c r="I52" s="49">
        <f>LOOKUP(H52,[1]Puntos!$A$2:$A$92,[1]Puntos!$B$2:$B$92)</f>
        <v>365</v>
      </c>
      <c r="J52" s="50" t="s">
        <v>18</v>
      </c>
      <c r="K52" s="52">
        <f>LOOKUP(J52,[1]Puntos!$A$2:$A$92,[1]Puntos!$B$2:$B$92)</f>
        <v>0</v>
      </c>
      <c r="L52" s="48" t="s">
        <v>18</v>
      </c>
      <c r="M52" s="49">
        <f>LOOKUP(L52,[1]Puntos!$A$2:$A$92,[1]Puntos!$B$2:$B$92)</f>
        <v>0</v>
      </c>
      <c r="N52" s="53">
        <f t="shared" si="2"/>
        <v>365</v>
      </c>
      <c r="O52" s="54">
        <f t="shared" si="0"/>
        <v>39</v>
      </c>
    </row>
    <row r="53" spans="1:15" x14ac:dyDescent="0.2">
      <c r="A53" s="45">
        <v>39</v>
      </c>
      <c r="B53" s="46" t="s">
        <v>170</v>
      </c>
      <c r="C53" s="47" t="s">
        <v>8</v>
      </c>
      <c r="D53" s="48" t="s">
        <v>18</v>
      </c>
      <c r="E53" s="49">
        <f>LOOKUP(D53,[1]Puntos!$A$2:$A$92,[1]Puntos!$B$2:$B$92)</f>
        <v>0</v>
      </c>
      <c r="F53" s="50" t="s">
        <v>18</v>
      </c>
      <c r="G53" s="52">
        <f>LOOKUP(F53,[1]Puntos!$A$2:$A$92,[1]Puntos!$B$2:$B$92)</f>
        <v>0</v>
      </c>
      <c r="H53" s="48">
        <v>24</v>
      </c>
      <c r="I53" s="49">
        <f>LOOKUP(H53,[1]Puntos!$A$2:$A$92,[1]Puntos!$B$2:$B$92)</f>
        <v>365</v>
      </c>
      <c r="J53" s="50" t="s">
        <v>18</v>
      </c>
      <c r="K53" s="52">
        <f>LOOKUP(J53,[1]Puntos!$A$2:$A$92,[1]Puntos!$B$2:$B$92)</f>
        <v>0</v>
      </c>
      <c r="L53" s="48" t="s">
        <v>18</v>
      </c>
      <c r="M53" s="49">
        <f>LOOKUP(L53,[1]Puntos!$A$2:$A$92,[1]Puntos!$B$2:$B$92)</f>
        <v>0</v>
      </c>
      <c r="N53" s="53">
        <f t="shared" si="2"/>
        <v>365</v>
      </c>
      <c r="O53" s="54">
        <f t="shared" si="0"/>
        <v>39</v>
      </c>
    </row>
    <row r="54" spans="1:15" x14ac:dyDescent="0.2">
      <c r="A54" s="45">
        <v>39</v>
      </c>
      <c r="B54" s="46" t="s">
        <v>125</v>
      </c>
      <c r="C54" s="47" t="s">
        <v>121</v>
      </c>
      <c r="D54" s="48" t="s">
        <v>18</v>
      </c>
      <c r="E54" s="49">
        <f>LOOKUP(D54,[1]Puntos!$A$2:$A$92,[1]Puntos!$B$2:$B$92)</f>
        <v>0</v>
      </c>
      <c r="F54" s="50" t="s">
        <v>18</v>
      </c>
      <c r="G54" s="52">
        <f>LOOKUP(F54,[1]Puntos!$A$2:$A$92,[1]Puntos!$B$2:$B$92)</f>
        <v>0</v>
      </c>
      <c r="H54" s="48">
        <v>24</v>
      </c>
      <c r="I54" s="49">
        <f>LOOKUP(H54,[1]Puntos!$A$2:$A$92,[1]Puntos!$B$2:$B$92)</f>
        <v>365</v>
      </c>
      <c r="J54" s="50" t="s">
        <v>18</v>
      </c>
      <c r="K54" s="52">
        <f>LOOKUP(J54,[1]Puntos!$A$2:$A$92,[1]Puntos!$B$2:$B$92)</f>
        <v>0</v>
      </c>
      <c r="L54" s="48" t="s">
        <v>18</v>
      </c>
      <c r="M54" s="49">
        <f>LOOKUP(L54,[1]Puntos!$A$2:$A$92,[1]Puntos!$B$2:$B$92)</f>
        <v>0</v>
      </c>
      <c r="N54" s="53">
        <f t="shared" si="2"/>
        <v>365</v>
      </c>
      <c r="O54" s="54">
        <f t="shared" si="0"/>
        <v>39</v>
      </c>
    </row>
    <row r="55" spans="1:15" x14ac:dyDescent="0.2">
      <c r="A55" s="62">
        <v>39</v>
      </c>
      <c r="B55" s="46" t="s">
        <v>171</v>
      </c>
      <c r="C55" s="47" t="s">
        <v>31</v>
      </c>
      <c r="D55" s="48" t="s">
        <v>18</v>
      </c>
      <c r="E55" s="49">
        <f>LOOKUP(D55,[1]Puntos!$A$2:$A$92,[1]Puntos!$B$2:$B$92)</f>
        <v>0</v>
      </c>
      <c r="F55" s="50" t="s">
        <v>18</v>
      </c>
      <c r="G55" s="52">
        <f>LOOKUP(F55,[1]Puntos!$A$2:$A$92,[1]Puntos!$B$2:$B$92)</f>
        <v>0</v>
      </c>
      <c r="H55" s="48">
        <v>24</v>
      </c>
      <c r="I55" s="49">
        <f>LOOKUP(H55,[1]Puntos!$A$2:$A$92,[1]Puntos!$B$2:$B$92)</f>
        <v>365</v>
      </c>
      <c r="J55" s="50" t="s">
        <v>18</v>
      </c>
      <c r="K55" s="52">
        <f>LOOKUP(J55,[1]Puntos!$A$2:$A$92,[1]Puntos!$B$2:$B$92)</f>
        <v>0</v>
      </c>
      <c r="L55" s="48" t="s">
        <v>18</v>
      </c>
      <c r="M55" s="49">
        <f>LOOKUP(L55,[1]Puntos!$A$2:$A$92,[1]Puntos!$B$2:$B$92)</f>
        <v>0</v>
      </c>
      <c r="N55" s="53">
        <f t="shared" si="2"/>
        <v>365</v>
      </c>
      <c r="O55" s="54">
        <f t="shared" si="0"/>
        <v>39</v>
      </c>
    </row>
    <row r="56" spans="1:15" x14ac:dyDescent="0.2">
      <c r="N56" s="63"/>
    </row>
    <row r="57" spans="1:15" x14ac:dyDescent="0.2">
      <c r="N57" s="63"/>
    </row>
    <row r="58" spans="1:15" x14ac:dyDescent="0.2">
      <c r="N58" s="63"/>
    </row>
    <row r="59" spans="1:15" x14ac:dyDescent="0.2">
      <c r="N59" s="63"/>
    </row>
    <row r="60" spans="1:15" x14ac:dyDescent="0.2">
      <c r="N60" s="63"/>
    </row>
    <row r="61" spans="1:15" x14ac:dyDescent="0.2">
      <c r="N61" s="63"/>
    </row>
    <row r="62" spans="1:15" x14ac:dyDescent="0.2">
      <c r="N62" s="63"/>
    </row>
    <row r="63" spans="1:15" x14ac:dyDescent="0.2">
      <c r="N63" s="63"/>
    </row>
    <row r="64" spans="1:15" x14ac:dyDescent="0.2">
      <c r="N64" s="63"/>
    </row>
    <row r="65" spans="14:14" x14ac:dyDescent="0.2">
      <c r="N65" s="63"/>
    </row>
    <row r="66" spans="14:14" x14ac:dyDescent="0.2">
      <c r="N66" s="63"/>
    </row>
    <row r="67" spans="14:14" x14ac:dyDescent="0.2">
      <c r="N67" s="63"/>
    </row>
    <row r="68" spans="14:14" x14ac:dyDescent="0.2">
      <c r="N68" s="63"/>
    </row>
    <row r="69" spans="14:14" x14ac:dyDescent="0.2">
      <c r="N69" s="63"/>
    </row>
    <row r="70" spans="14:14" x14ac:dyDescent="0.2">
      <c r="N70" s="63"/>
    </row>
    <row r="71" spans="14:14" x14ac:dyDescent="0.2">
      <c r="N71" s="63"/>
    </row>
    <row r="72" spans="14:14" x14ac:dyDescent="0.2">
      <c r="N72" s="63"/>
    </row>
    <row r="73" spans="14:14" x14ac:dyDescent="0.2">
      <c r="N73" s="63"/>
    </row>
    <row r="74" spans="14:14" x14ac:dyDescent="0.2">
      <c r="N74" s="63"/>
    </row>
    <row r="75" spans="14:14" x14ac:dyDescent="0.2">
      <c r="N75" s="63"/>
    </row>
  </sheetData>
  <sortState ref="B14:N28">
    <sortCondition descending="1" ref="N14:N28"/>
  </sortState>
  <mergeCells count="25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A4:C11"/>
    <mergeCell ref="D4:E11"/>
    <mergeCell ref="F4:G11"/>
    <mergeCell ref="H4:I11"/>
    <mergeCell ref="J4:K11"/>
    <mergeCell ref="D3:E3"/>
    <mergeCell ref="F3:G3"/>
    <mergeCell ref="H3:I3"/>
    <mergeCell ref="J3:K3"/>
    <mergeCell ref="L3:M3"/>
    <mergeCell ref="L4:M11"/>
    <mergeCell ref="D12:E12"/>
    <mergeCell ref="F12:G12"/>
    <mergeCell ref="H12:I12"/>
    <mergeCell ref="J12:K12"/>
  </mergeCells>
  <pageMargins left="0.19685039370078741" right="0" top="0.19685039370078741" bottom="0.19685039370078741" header="0" footer="0"/>
  <pageSetup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7"/>
  <sheetViews>
    <sheetView tabSelected="1" zoomScaleNormal="100" workbookViewId="0">
      <selection sqref="A1:C3"/>
    </sheetView>
  </sheetViews>
  <sheetFormatPr baseColWidth="10" defaultRowHeight="12.75" x14ac:dyDescent="0.2"/>
  <cols>
    <col min="1" max="1" width="8.5703125" style="37" bestFit="1" customWidth="1"/>
    <col min="2" max="2" width="23.42578125" style="37" bestFit="1" customWidth="1"/>
    <col min="3" max="3" width="12.85546875" style="37" bestFit="1" customWidth="1"/>
    <col min="4" max="4" width="3.7109375" style="37" customWidth="1"/>
    <col min="5" max="5" width="9.7109375" style="37" customWidth="1"/>
    <col min="6" max="6" width="2" style="37" bestFit="1" customWidth="1"/>
    <col min="7" max="7" width="9.7109375" style="37" customWidth="1"/>
    <col min="8" max="8" width="2.7109375" style="37" bestFit="1" customWidth="1"/>
    <col min="9" max="9" width="9.7109375" style="37" customWidth="1"/>
    <col min="10" max="10" width="3.7109375" style="37" customWidth="1"/>
    <col min="11" max="11" width="11.7109375" style="37" customWidth="1"/>
    <col min="12" max="12" width="3.7109375" style="37" customWidth="1"/>
    <col min="13" max="13" width="11.7109375" style="37" customWidth="1"/>
    <col min="14" max="14" width="7.140625" style="37" bestFit="1" customWidth="1"/>
    <col min="15" max="15" width="4.28515625" style="37" bestFit="1" customWidth="1"/>
    <col min="16" max="256" width="11.42578125" style="37"/>
    <col min="257" max="257" width="8.5703125" style="37" bestFit="1" customWidth="1"/>
    <col min="258" max="258" width="30.42578125" style="37" bestFit="1" customWidth="1"/>
    <col min="259" max="259" width="12.85546875" style="37" bestFit="1" customWidth="1"/>
    <col min="260" max="260" width="3.7109375" style="37" customWidth="1"/>
    <col min="261" max="261" width="9.7109375" style="37" customWidth="1"/>
    <col min="262" max="262" width="3.7109375" style="37" customWidth="1"/>
    <col min="263" max="263" width="9.7109375" style="37" customWidth="1"/>
    <col min="264" max="264" width="5.7109375" style="37" customWidth="1"/>
    <col min="265" max="265" width="9.7109375" style="37" customWidth="1"/>
    <col min="266" max="266" width="3.7109375" style="37" customWidth="1"/>
    <col min="267" max="267" width="11.7109375" style="37" customWidth="1"/>
    <col min="268" max="268" width="3.7109375" style="37" customWidth="1"/>
    <col min="269" max="270" width="11.7109375" style="37" customWidth="1"/>
    <col min="271" max="271" width="4.28515625" style="37" bestFit="1" customWidth="1"/>
    <col min="272" max="512" width="11.42578125" style="37"/>
    <col min="513" max="513" width="8.5703125" style="37" bestFit="1" customWidth="1"/>
    <col min="514" max="514" width="30.42578125" style="37" bestFit="1" customWidth="1"/>
    <col min="515" max="515" width="12.85546875" style="37" bestFit="1" customWidth="1"/>
    <col min="516" max="516" width="3.7109375" style="37" customWidth="1"/>
    <col min="517" max="517" width="9.7109375" style="37" customWidth="1"/>
    <col min="518" max="518" width="3.7109375" style="37" customWidth="1"/>
    <col min="519" max="519" width="9.7109375" style="37" customWidth="1"/>
    <col min="520" max="520" width="5.7109375" style="37" customWidth="1"/>
    <col min="521" max="521" width="9.7109375" style="37" customWidth="1"/>
    <col min="522" max="522" width="3.7109375" style="37" customWidth="1"/>
    <col min="523" max="523" width="11.7109375" style="37" customWidth="1"/>
    <col min="524" max="524" width="3.7109375" style="37" customWidth="1"/>
    <col min="525" max="526" width="11.7109375" style="37" customWidth="1"/>
    <col min="527" max="527" width="4.28515625" style="37" bestFit="1" customWidth="1"/>
    <col min="528" max="768" width="11.42578125" style="37"/>
    <col min="769" max="769" width="8.5703125" style="37" bestFit="1" customWidth="1"/>
    <col min="770" max="770" width="30.42578125" style="37" bestFit="1" customWidth="1"/>
    <col min="771" max="771" width="12.85546875" style="37" bestFit="1" customWidth="1"/>
    <col min="772" max="772" width="3.7109375" style="37" customWidth="1"/>
    <col min="773" max="773" width="9.7109375" style="37" customWidth="1"/>
    <col min="774" max="774" width="3.7109375" style="37" customWidth="1"/>
    <col min="775" max="775" width="9.7109375" style="37" customWidth="1"/>
    <col min="776" max="776" width="5.7109375" style="37" customWidth="1"/>
    <col min="777" max="777" width="9.7109375" style="37" customWidth="1"/>
    <col min="778" max="778" width="3.7109375" style="37" customWidth="1"/>
    <col min="779" max="779" width="11.7109375" style="37" customWidth="1"/>
    <col min="780" max="780" width="3.7109375" style="37" customWidth="1"/>
    <col min="781" max="782" width="11.7109375" style="37" customWidth="1"/>
    <col min="783" max="783" width="4.28515625" style="37" bestFit="1" customWidth="1"/>
    <col min="784" max="1024" width="11.42578125" style="37"/>
    <col min="1025" max="1025" width="8.5703125" style="37" bestFit="1" customWidth="1"/>
    <col min="1026" max="1026" width="30.42578125" style="37" bestFit="1" customWidth="1"/>
    <col min="1027" max="1027" width="12.85546875" style="37" bestFit="1" customWidth="1"/>
    <col min="1028" max="1028" width="3.7109375" style="37" customWidth="1"/>
    <col min="1029" max="1029" width="9.7109375" style="37" customWidth="1"/>
    <col min="1030" max="1030" width="3.7109375" style="37" customWidth="1"/>
    <col min="1031" max="1031" width="9.7109375" style="37" customWidth="1"/>
    <col min="1032" max="1032" width="5.7109375" style="37" customWidth="1"/>
    <col min="1033" max="1033" width="9.7109375" style="37" customWidth="1"/>
    <col min="1034" max="1034" width="3.7109375" style="37" customWidth="1"/>
    <col min="1035" max="1035" width="11.7109375" style="37" customWidth="1"/>
    <col min="1036" max="1036" width="3.7109375" style="37" customWidth="1"/>
    <col min="1037" max="1038" width="11.7109375" style="37" customWidth="1"/>
    <col min="1039" max="1039" width="4.28515625" style="37" bestFit="1" customWidth="1"/>
    <col min="1040" max="1280" width="11.42578125" style="37"/>
    <col min="1281" max="1281" width="8.5703125" style="37" bestFit="1" customWidth="1"/>
    <col min="1282" max="1282" width="30.42578125" style="37" bestFit="1" customWidth="1"/>
    <col min="1283" max="1283" width="12.85546875" style="37" bestFit="1" customWidth="1"/>
    <col min="1284" max="1284" width="3.7109375" style="37" customWidth="1"/>
    <col min="1285" max="1285" width="9.7109375" style="37" customWidth="1"/>
    <col min="1286" max="1286" width="3.7109375" style="37" customWidth="1"/>
    <col min="1287" max="1287" width="9.7109375" style="37" customWidth="1"/>
    <col min="1288" max="1288" width="5.7109375" style="37" customWidth="1"/>
    <col min="1289" max="1289" width="9.7109375" style="37" customWidth="1"/>
    <col min="1290" max="1290" width="3.7109375" style="37" customWidth="1"/>
    <col min="1291" max="1291" width="11.7109375" style="37" customWidth="1"/>
    <col min="1292" max="1292" width="3.7109375" style="37" customWidth="1"/>
    <col min="1293" max="1294" width="11.7109375" style="37" customWidth="1"/>
    <col min="1295" max="1295" width="4.28515625" style="37" bestFit="1" customWidth="1"/>
    <col min="1296" max="1536" width="11.42578125" style="37"/>
    <col min="1537" max="1537" width="8.5703125" style="37" bestFit="1" customWidth="1"/>
    <col min="1538" max="1538" width="30.42578125" style="37" bestFit="1" customWidth="1"/>
    <col min="1539" max="1539" width="12.85546875" style="37" bestFit="1" customWidth="1"/>
    <col min="1540" max="1540" width="3.7109375" style="37" customWidth="1"/>
    <col min="1541" max="1541" width="9.7109375" style="37" customWidth="1"/>
    <col min="1542" max="1542" width="3.7109375" style="37" customWidth="1"/>
    <col min="1543" max="1543" width="9.7109375" style="37" customWidth="1"/>
    <col min="1544" max="1544" width="5.7109375" style="37" customWidth="1"/>
    <col min="1545" max="1545" width="9.7109375" style="37" customWidth="1"/>
    <col min="1546" max="1546" width="3.7109375" style="37" customWidth="1"/>
    <col min="1547" max="1547" width="11.7109375" style="37" customWidth="1"/>
    <col min="1548" max="1548" width="3.7109375" style="37" customWidth="1"/>
    <col min="1549" max="1550" width="11.7109375" style="37" customWidth="1"/>
    <col min="1551" max="1551" width="4.28515625" style="37" bestFit="1" customWidth="1"/>
    <col min="1552" max="1792" width="11.42578125" style="37"/>
    <col min="1793" max="1793" width="8.5703125" style="37" bestFit="1" customWidth="1"/>
    <col min="1794" max="1794" width="30.42578125" style="37" bestFit="1" customWidth="1"/>
    <col min="1795" max="1795" width="12.85546875" style="37" bestFit="1" customWidth="1"/>
    <col min="1796" max="1796" width="3.7109375" style="37" customWidth="1"/>
    <col min="1797" max="1797" width="9.7109375" style="37" customWidth="1"/>
    <col min="1798" max="1798" width="3.7109375" style="37" customWidth="1"/>
    <col min="1799" max="1799" width="9.7109375" style="37" customWidth="1"/>
    <col min="1800" max="1800" width="5.7109375" style="37" customWidth="1"/>
    <col min="1801" max="1801" width="9.7109375" style="37" customWidth="1"/>
    <col min="1802" max="1802" width="3.7109375" style="37" customWidth="1"/>
    <col min="1803" max="1803" width="11.7109375" style="37" customWidth="1"/>
    <col min="1804" max="1804" width="3.7109375" style="37" customWidth="1"/>
    <col min="1805" max="1806" width="11.7109375" style="37" customWidth="1"/>
    <col min="1807" max="1807" width="4.28515625" style="37" bestFit="1" customWidth="1"/>
    <col min="1808" max="2048" width="11.42578125" style="37"/>
    <col min="2049" max="2049" width="8.5703125" style="37" bestFit="1" customWidth="1"/>
    <col min="2050" max="2050" width="30.42578125" style="37" bestFit="1" customWidth="1"/>
    <col min="2051" max="2051" width="12.85546875" style="37" bestFit="1" customWidth="1"/>
    <col min="2052" max="2052" width="3.7109375" style="37" customWidth="1"/>
    <col min="2053" max="2053" width="9.7109375" style="37" customWidth="1"/>
    <col min="2054" max="2054" width="3.7109375" style="37" customWidth="1"/>
    <col min="2055" max="2055" width="9.7109375" style="37" customWidth="1"/>
    <col min="2056" max="2056" width="5.7109375" style="37" customWidth="1"/>
    <col min="2057" max="2057" width="9.7109375" style="37" customWidth="1"/>
    <col min="2058" max="2058" width="3.7109375" style="37" customWidth="1"/>
    <col min="2059" max="2059" width="11.7109375" style="37" customWidth="1"/>
    <col min="2060" max="2060" width="3.7109375" style="37" customWidth="1"/>
    <col min="2061" max="2062" width="11.7109375" style="37" customWidth="1"/>
    <col min="2063" max="2063" width="4.28515625" style="37" bestFit="1" customWidth="1"/>
    <col min="2064" max="2304" width="11.42578125" style="37"/>
    <col min="2305" max="2305" width="8.5703125" style="37" bestFit="1" customWidth="1"/>
    <col min="2306" max="2306" width="30.42578125" style="37" bestFit="1" customWidth="1"/>
    <col min="2307" max="2307" width="12.85546875" style="37" bestFit="1" customWidth="1"/>
    <col min="2308" max="2308" width="3.7109375" style="37" customWidth="1"/>
    <col min="2309" max="2309" width="9.7109375" style="37" customWidth="1"/>
    <col min="2310" max="2310" width="3.7109375" style="37" customWidth="1"/>
    <col min="2311" max="2311" width="9.7109375" style="37" customWidth="1"/>
    <col min="2312" max="2312" width="5.7109375" style="37" customWidth="1"/>
    <col min="2313" max="2313" width="9.7109375" style="37" customWidth="1"/>
    <col min="2314" max="2314" width="3.7109375" style="37" customWidth="1"/>
    <col min="2315" max="2315" width="11.7109375" style="37" customWidth="1"/>
    <col min="2316" max="2316" width="3.7109375" style="37" customWidth="1"/>
    <col min="2317" max="2318" width="11.7109375" style="37" customWidth="1"/>
    <col min="2319" max="2319" width="4.28515625" style="37" bestFit="1" customWidth="1"/>
    <col min="2320" max="2560" width="11.42578125" style="37"/>
    <col min="2561" max="2561" width="8.5703125" style="37" bestFit="1" customWidth="1"/>
    <col min="2562" max="2562" width="30.42578125" style="37" bestFit="1" customWidth="1"/>
    <col min="2563" max="2563" width="12.85546875" style="37" bestFit="1" customWidth="1"/>
    <col min="2564" max="2564" width="3.7109375" style="37" customWidth="1"/>
    <col min="2565" max="2565" width="9.7109375" style="37" customWidth="1"/>
    <col min="2566" max="2566" width="3.7109375" style="37" customWidth="1"/>
    <col min="2567" max="2567" width="9.7109375" style="37" customWidth="1"/>
    <col min="2568" max="2568" width="5.7109375" style="37" customWidth="1"/>
    <col min="2569" max="2569" width="9.7109375" style="37" customWidth="1"/>
    <col min="2570" max="2570" width="3.7109375" style="37" customWidth="1"/>
    <col min="2571" max="2571" width="11.7109375" style="37" customWidth="1"/>
    <col min="2572" max="2572" width="3.7109375" style="37" customWidth="1"/>
    <col min="2573" max="2574" width="11.7109375" style="37" customWidth="1"/>
    <col min="2575" max="2575" width="4.28515625" style="37" bestFit="1" customWidth="1"/>
    <col min="2576" max="2816" width="11.42578125" style="37"/>
    <col min="2817" max="2817" width="8.5703125" style="37" bestFit="1" customWidth="1"/>
    <col min="2818" max="2818" width="30.42578125" style="37" bestFit="1" customWidth="1"/>
    <col min="2819" max="2819" width="12.85546875" style="37" bestFit="1" customWidth="1"/>
    <col min="2820" max="2820" width="3.7109375" style="37" customWidth="1"/>
    <col min="2821" max="2821" width="9.7109375" style="37" customWidth="1"/>
    <col min="2822" max="2822" width="3.7109375" style="37" customWidth="1"/>
    <col min="2823" max="2823" width="9.7109375" style="37" customWidth="1"/>
    <col min="2824" max="2824" width="5.7109375" style="37" customWidth="1"/>
    <col min="2825" max="2825" width="9.7109375" style="37" customWidth="1"/>
    <col min="2826" max="2826" width="3.7109375" style="37" customWidth="1"/>
    <col min="2827" max="2827" width="11.7109375" style="37" customWidth="1"/>
    <col min="2828" max="2828" width="3.7109375" style="37" customWidth="1"/>
    <col min="2829" max="2830" width="11.7109375" style="37" customWidth="1"/>
    <col min="2831" max="2831" width="4.28515625" style="37" bestFit="1" customWidth="1"/>
    <col min="2832" max="3072" width="11.42578125" style="37"/>
    <col min="3073" max="3073" width="8.5703125" style="37" bestFit="1" customWidth="1"/>
    <col min="3074" max="3074" width="30.42578125" style="37" bestFit="1" customWidth="1"/>
    <col min="3075" max="3075" width="12.85546875" style="37" bestFit="1" customWidth="1"/>
    <col min="3076" max="3076" width="3.7109375" style="37" customWidth="1"/>
    <col min="3077" max="3077" width="9.7109375" style="37" customWidth="1"/>
    <col min="3078" max="3078" width="3.7109375" style="37" customWidth="1"/>
    <col min="3079" max="3079" width="9.7109375" style="37" customWidth="1"/>
    <col min="3080" max="3080" width="5.7109375" style="37" customWidth="1"/>
    <col min="3081" max="3081" width="9.7109375" style="37" customWidth="1"/>
    <col min="3082" max="3082" width="3.7109375" style="37" customWidth="1"/>
    <col min="3083" max="3083" width="11.7109375" style="37" customWidth="1"/>
    <col min="3084" max="3084" width="3.7109375" style="37" customWidth="1"/>
    <col min="3085" max="3086" width="11.7109375" style="37" customWidth="1"/>
    <col min="3087" max="3087" width="4.28515625" style="37" bestFit="1" customWidth="1"/>
    <col min="3088" max="3328" width="11.42578125" style="37"/>
    <col min="3329" max="3329" width="8.5703125" style="37" bestFit="1" customWidth="1"/>
    <col min="3330" max="3330" width="30.42578125" style="37" bestFit="1" customWidth="1"/>
    <col min="3331" max="3331" width="12.85546875" style="37" bestFit="1" customWidth="1"/>
    <col min="3332" max="3332" width="3.7109375" style="37" customWidth="1"/>
    <col min="3333" max="3333" width="9.7109375" style="37" customWidth="1"/>
    <col min="3334" max="3334" width="3.7109375" style="37" customWidth="1"/>
    <col min="3335" max="3335" width="9.7109375" style="37" customWidth="1"/>
    <col min="3336" max="3336" width="5.7109375" style="37" customWidth="1"/>
    <col min="3337" max="3337" width="9.7109375" style="37" customWidth="1"/>
    <col min="3338" max="3338" width="3.7109375" style="37" customWidth="1"/>
    <col min="3339" max="3339" width="11.7109375" style="37" customWidth="1"/>
    <col min="3340" max="3340" width="3.7109375" style="37" customWidth="1"/>
    <col min="3341" max="3342" width="11.7109375" style="37" customWidth="1"/>
    <col min="3343" max="3343" width="4.28515625" style="37" bestFit="1" customWidth="1"/>
    <col min="3344" max="3584" width="11.42578125" style="37"/>
    <col min="3585" max="3585" width="8.5703125" style="37" bestFit="1" customWidth="1"/>
    <col min="3586" max="3586" width="30.42578125" style="37" bestFit="1" customWidth="1"/>
    <col min="3587" max="3587" width="12.85546875" style="37" bestFit="1" customWidth="1"/>
    <col min="3588" max="3588" width="3.7109375" style="37" customWidth="1"/>
    <col min="3589" max="3589" width="9.7109375" style="37" customWidth="1"/>
    <col min="3590" max="3590" width="3.7109375" style="37" customWidth="1"/>
    <col min="3591" max="3591" width="9.7109375" style="37" customWidth="1"/>
    <col min="3592" max="3592" width="5.7109375" style="37" customWidth="1"/>
    <col min="3593" max="3593" width="9.7109375" style="37" customWidth="1"/>
    <col min="3594" max="3594" width="3.7109375" style="37" customWidth="1"/>
    <col min="3595" max="3595" width="11.7109375" style="37" customWidth="1"/>
    <col min="3596" max="3596" width="3.7109375" style="37" customWidth="1"/>
    <col min="3597" max="3598" width="11.7109375" style="37" customWidth="1"/>
    <col min="3599" max="3599" width="4.28515625" style="37" bestFit="1" customWidth="1"/>
    <col min="3600" max="3840" width="11.42578125" style="37"/>
    <col min="3841" max="3841" width="8.5703125" style="37" bestFit="1" customWidth="1"/>
    <col min="3842" max="3842" width="30.42578125" style="37" bestFit="1" customWidth="1"/>
    <col min="3843" max="3843" width="12.85546875" style="37" bestFit="1" customWidth="1"/>
    <col min="3844" max="3844" width="3.7109375" style="37" customWidth="1"/>
    <col min="3845" max="3845" width="9.7109375" style="37" customWidth="1"/>
    <col min="3846" max="3846" width="3.7109375" style="37" customWidth="1"/>
    <col min="3847" max="3847" width="9.7109375" style="37" customWidth="1"/>
    <col min="3848" max="3848" width="5.7109375" style="37" customWidth="1"/>
    <col min="3849" max="3849" width="9.7109375" style="37" customWidth="1"/>
    <col min="3850" max="3850" width="3.7109375" style="37" customWidth="1"/>
    <col min="3851" max="3851" width="11.7109375" style="37" customWidth="1"/>
    <col min="3852" max="3852" width="3.7109375" style="37" customWidth="1"/>
    <col min="3853" max="3854" width="11.7109375" style="37" customWidth="1"/>
    <col min="3855" max="3855" width="4.28515625" style="37" bestFit="1" customWidth="1"/>
    <col min="3856" max="4096" width="11.42578125" style="37"/>
    <col min="4097" max="4097" width="8.5703125" style="37" bestFit="1" customWidth="1"/>
    <col min="4098" max="4098" width="30.42578125" style="37" bestFit="1" customWidth="1"/>
    <col min="4099" max="4099" width="12.85546875" style="37" bestFit="1" customWidth="1"/>
    <col min="4100" max="4100" width="3.7109375" style="37" customWidth="1"/>
    <col min="4101" max="4101" width="9.7109375" style="37" customWidth="1"/>
    <col min="4102" max="4102" width="3.7109375" style="37" customWidth="1"/>
    <col min="4103" max="4103" width="9.7109375" style="37" customWidth="1"/>
    <col min="4104" max="4104" width="5.7109375" style="37" customWidth="1"/>
    <col min="4105" max="4105" width="9.7109375" style="37" customWidth="1"/>
    <col min="4106" max="4106" width="3.7109375" style="37" customWidth="1"/>
    <col min="4107" max="4107" width="11.7109375" style="37" customWidth="1"/>
    <col min="4108" max="4108" width="3.7109375" style="37" customWidth="1"/>
    <col min="4109" max="4110" width="11.7109375" style="37" customWidth="1"/>
    <col min="4111" max="4111" width="4.28515625" style="37" bestFit="1" customWidth="1"/>
    <col min="4112" max="4352" width="11.42578125" style="37"/>
    <col min="4353" max="4353" width="8.5703125" style="37" bestFit="1" customWidth="1"/>
    <col min="4354" max="4354" width="30.42578125" style="37" bestFit="1" customWidth="1"/>
    <col min="4355" max="4355" width="12.85546875" style="37" bestFit="1" customWidth="1"/>
    <col min="4356" max="4356" width="3.7109375" style="37" customWidth="1"/>
    <col min="4357" max="4357" width="9.7109375" style="37" customWidth="1"/>
    <col min="4358" max="4358" width="3.7109375" style="37" customWidth="1"/>
    <col min="4359" max="4359" width="9.7109375" style="37" customWidth="1"/>
    <col min="4360" max="4360" width="5.7109375" style="37" customWidth="1"/>
    <col min="4361" max="4361" width="9.7109375" style="37" customWidth="1"/>
    <col min="4362" max="4362" width="3.7109375" style="37" customWidth="1"/>
    <col min="4363" max="4363" width="11.7109375" style="37" customWidth="1"/>
    <col min="4364" max="4364" width="3.7109375" style="37" customWidth="1"/>
    <col min="4365" max="4366" width="11.7109375" style="37" customWidth="1"/>
    <col min="4367" max="4367" width="4.28515625" style="37" bestFit="1" customWidth="1"/>
    <col min="4368" max="4608" width="11.42578125" style="37"/>
    <col min="4609" max="4609" width="8.5703125" style="37" bestFit="1" customWidth="1"/>
    <col min="4610" max="4610" width="30.42578125" style="37" bestFit="1" customWidth="1"/>
    <col min="4611" max="4611" width="12.85546875" style="37" bestFit="1" customWidth="1"/>
    <col min="4612" max="4612" width="3.7109375" style="37" customWidth="1"/>
    <col min="4613" max="4613" width="9.7109375" style="37" customWidth="1"/>
    <col min="4614" max="4614" width="3.7109375" style="37" customWidth="1"/>
    <col min="4615" max="4615" width="9.7109375" style="37" customWidth="1"/>
    <col min="4616" max="4616" width="5.7109375" style="37" customWidth="1"/>
    <col min="4617" max="4617" width="9.7109375" style="37" customWidth="1"/>
    <col min="4618" max="4618" width="3.7109375" style="37" customWidth="1"/>
    <col min="4619" max="4619" width="11.7109375" style="37" customWidth="1"/>
    <col min="4620" max="4620" width="3.7109375" style="37" customWidth="1"/>
    <col min="4621" max="4622" width="11.7109375" style="37" customWidth="1"/>
    <col min="4623" max="4623" width="4.28515625" style="37" bestFit="1" customWidth="1"/>
    <col min="4624" max="4864" width="11.42578125" style="37"/>
    <col min="4865" max="4865" width="8.5703125" style="37" bestFit="1" customWidth="1"/>
    <col min="4866" max="4866" width="30.42578125" style="37" bestFit="1" customWidth="1"/>
    <col min="4867" max="4867" width="12.85546875" style="37" bestFit="1" customWidth="1"/>
    <col min="4868" max="4868" width="3.7109375" style="37" customWidth="1"/>
    <col min="4869" max="4869" width="9.7109375" style="37" customWidth="1"/>
    <col min="4870" max="4870" width="3.7109375" style="37" customWidth="1"/>
    <col min="4871" max="4871" width="9.7109375" style="37" customWidth="1"/>
    <col min="4872" max="4872" width="5.7109375" style="37" customWidth="1"/>
    <col min="4873" max="4873" width="9.7109375" style="37" customWidth="1"/>
    <col min="4874" max="4874" width="3.7109375" style="37" customWidth="1"/>
    <col min="4875" max="4875" width="11.7109375" style="37" customWidth="1"/>
    <col min="4876" max="4876" width="3.7109375" style="37" customWidth="1"/>
    <col min="4877" max="4878" width="11.7109375" style="37" customWidth="1"/>
    <col min="4879" max="4879" width="4.28515625" style="37" bestFit="1" customWidth="1"/>
    <col min="4880" max="5120" width="11.42578125" style="37"/>
    <col min="5121" max="5121" width="8.5703125" style="37" bestFit="1" customWidth="1"/>
    <col min="5122" max="5122" width="30.42578125" style="37" bestFit="1" customWidth="1"/>
    <col min="5123" max="5123" width="12.85546875" style="37" bestFit="1" customWidth="1"/>
    <col min="5124" max="5124" width="3.7109375" style="37" customWidth="1"/>
    <col min="5125" max="5125" width="9.7109375" style="37" customWidth="1"/>
    <col min="5126" max="5126" width="3.7109375" style="37" customWidth="1"/>
    <col min="5127" max="5127" width="9.7109375" style="37" customWidth="1"/>
    <col min="5128" max="5128" width="5.7109375" style="37" customWidth="1"/>
    <col min="5129" max="5129" width="9.7109375" style="37" customWidth="1"/>
    <col min="5130" max="5130" width="3.7109375" style="37" customWidth="1"/>
    <col min="5131" max="5131" width="11.7109375" style="37" customWidth="1"/>
    <col min="5132" max="5132" width="3.7109375" style="37" customWidth="1"/>
    <col min="5133" max="5134" width="11.7109375" style="37" customWidth="1"/>
    <col min="5135" max="5135" width="4.28515625" style="37" bestFit="1" customWidth="1"/>
    <col min="5136" max="5376" width="11.42578125" style="37"/>
    <col min="5377" max="5377" width="8.5703125" style="37" bestFit="1" customWidth="1"/>
    <col min="5378" max="5378" width="30.42578125" style="37" bestFit="1" customWidth="1"/>
    <col min="5379" max="5379" width="12.85546875" style="37" bestFit="1" customWidth="1"/>
    <col min="5380" max="5380" width="3.7109375" style="37" customWidth="1"/>
    <col min="5381" max="5381" width="9.7109375" style="37" customWidth="1"/>
    <col min="5382" max="5382" width="3.7109375" style="37" customWidth="1"/>
    <col min="5383" max="5383" width="9.7109375" style="37" customWidth="1"/>
    <col min="5384" max="5384" width="5.7109375" style="37" customWidth="1"/>
    <col min="5385" max="5385" width="9.7109375" style="37" customWidth="1"/>
    <col min="5386" max="5386" width="3.7109375" style="37" customWidth="1"/>
    <col min="5387" max="5387" width="11.7109375" style="37" customWidth="1"/>
    <col min="5388" max="5388" width="3.7109375" style="37" customWidth="1"/>
    <col min="5389" max="5390" width="11.7109375" style="37" customWidth="1"/>
    <col min="5391" max="5391" width="4.28515625" style="37" bestFit="1" customWidth="1"/>
    <col min="5392" max="5632" width="11.42578125" style="37"/>
    <col min="5633" max="5633" width="8.5703125" style="37" bestFit="1" customWidth="1"/>
    <col min="5634" max="5634" width="30.42578125" style="37" bestFit="1" customWidth="1"/>
    <col min="5635" max="5635" width="12.85546875" style="37" bestFit="1" customWidth="1"/>
    <col min="5636" max="5636" width="3.7109375" style="37" customWidth="1"/>
    <col min="5637" max="5637" width="9.7109375" style="37" customWidth="1"/>
    <col min="5638" max="5638" width="3.7109375" style="37" customWidth="1"/>
    <col min="5639" max="5639" width="9.7109375" style="37" customWidth="1"/>
    <col min="5640" max="5640" width="5.7109375" style="37" customWidth="1"/>
    <col min="5641" max="5641" width="9.7109375" style="37" customWidth="1"/>
    <col min="5642" max="5642" width="3.7109375" style="37" customWidth="1"/>
    <col min="5643" max="5643" width="11.7109375" style="37" customWidth="1"/>
    <col min="5644" max="5644" width="3.7109375" style="37" customWidth="1"/>
    <col min="5645" max="5646" width="11.7109375" style="37" customWidth="1"/>
    <col min="5647" max="5647" width="4.28515625" style="37" bestFit="1" customWidth="1"/>
    <col min="5648" max="5888" width="11.42578125" style="37"/>
    <col min="5889" max="5889" width="8.5703125" style="37" bestFit="1" customWidth="1"/>
    <col min="5890" max="5890" width="30.42578125" style="37" bestFit="1" customWidth="1"/>
    <col min="5891" max="5891" width="12.85546875" style="37" bestFit="1" customWidth="1"/>
    <col min="5892" max="5892" width="3.7109375" style="37" customWidth="1"/>
    <col min="5893" max="5893" width="9.7109375" style="37" customWidth="1"/>
    <col min="5894" max="5894" width="3.7109375" style="37" customWidth="1"/>
    <col min="5895" max="5895" width="9.7109375" style="37" customWidth="1"/>
    <col min="5896" max="5896" width="5.7109375" style="37" customWidth="1"/>
    <col min="5897" max="5897" width="9.7109375" style="37" customWidth="1"/>
    <col min="5898" max="5898" width="3.7109375" style="37" customWidth="1"/>
    <col min="5899" max="5899" width="11.7109375" style="37" customWidth="1"/>
    <col min="5900" max="5900" width="3.7109375" style="37" customWidth="1"/>
    <col min="5901" max="5902" width="11.7109375" style="37" customWidth="1"/>
    <col min="5903" max="5903" width="4.28515625" style="37" bestFit="1" customWidth="1"/>
    <col min="5904" max="6144" width="11.42578125" style="37"/>
    <col min="6145" max="6145" width="8.5703125" style="37" bestFit="1" customWidth="1"/>
    <col min="6146" max="6146" width="30.42578125" style="37" bestFit="1" customWidth="1"/>
    <col min="6147" max="6147" width="12.85546875" style="37" bestFit="1" customWidth="1"/>
    <col min="6148" max="6148" width="3.7109375" style="37" customWidth="1"/>
    <col min="6149" max="6149" width="9.7109375" style="37" customWidth="1"/>
    <col min="6150" max="6150" width="3.7109375" style="37" customWidth="1"/>
    <col min="6151" max="6151" width="9.7109375" style="37" customWidth="1"/>
    <col min="6152" max="6152" width="5.7109375" style="37" customWidth="1"/>
    <col min="6153" max="6153" width="9.7109375" style="37" customWidth="1"/>
    <col min="6154" max="6154" width="3.7109375" style="37" customWidth="1"/>
    <col min="6155" max="6155" width="11.7109375" style="37" customWidth="1"/>
    <col min="6156" max="6156" width="3.7109375" style="37" customWidth="1"/>
    <col min="6157" max="6158" width="11.7109375" style="37" customWidth="1"/>
    <col min="6159" max="6159" width="4.28515625" style="37" bestFit="1" customWidth="1"/>
    <col min="6160" max="6400" width="11.42578125" style="37"/>
    <col min="6401" max="6401" width="8.5703125" style="37" bestFit="1" customWidth="1"/>
    <col min="6402" max="6402" width="30.42578125" style="37" bestFit="1" customWidth="1"/>
    <col min="6403" max="6403" width="12.85546875" style="37" bestFit="1" customWidth="1"/>
    <col min="6404" max="6404" width="3.7109375" style="37" customWidth="1"/>
    <col min="6405" max="6405" width="9.7109375" style="37" customWidth="1"/>
    <col min="6406" max="6406" width="3.7109375" style="37" customWidth="1"/>
    <col min="6407" max="6407" width="9.7109375" style="37" customWidth="1"/>
    <col min="6408" max="6408" width="5.7109375" style="37" customWidth="1"/>
    <col min="6409" max="6409" width="9.7109375" style="37" customWidth="1"/>
    <col min="6410" max="6410" width="3.7109375" style="37" customWidth="1"/>
    <col min="6411" max="6411" width="11.7109375" style="37" customWidth="1"/>
    <col min="6412" max="6412" width="3.7109375" style="37" customWidth="1"/>
    <col min="6413" max="6414" width="11.7109375" style="37" customWidth="1"/>
    <col min="6415" max="6415" width="4.28515625" style="37" bestFit="1" customWidth="1"/>
    <col min="6416" max="6656" width="11.42578125" style="37"/>
    <col min="6657" max="6657" width="8.5703125" style="37" bestFit="1" customWidth="1"/>
    <col min="6658" max="6658" width="30.42578125" style="37" bestFit="1" customWidth="1"/>
    <col min="6659" max="6659" width="12.85546875" style="37" bestFit="1" customWidth="1"/>
    <col min="6660" max="6660" width="3.7109375" style="37" customWidth="1"/>
    <col min="6661" max="6661" width="9.7109375" style="37" customWidth="1"/>
    <col min="6662" max="6662" width="3.7109375" style="37" customWidth="1"/>
    <col min="6663" max="6663" width="9.7109375" style="37" customWidth="1"/>
    <col min="6664" max="6664" width="5.7109375" style="37" customWidth="1"/>
    <col min="6665" max="6665" width="9.7109375" style="37" customWidth="1"/>
    <col min="6666" max="6666" width="3.7109375" style="37" customWidth="1"/>
    <col min="6667" max="6667" width="11.7109375" style="37" customWidth="1"/>
    <col min="6668" max="6668" width="3.7109375" style="37" customWidth="1"/>
    <col min="6669" max="6670" width="11.7109375" style="37" customWidth="1"/>
    <col min="6671" max="6671" width="4.28515625" style="37" bestFit="1" customWidth="1"/>
    <col min="6672" max="6912" width="11.42578125" style="37"/>
    <col min="6913" max="6913" width="8.5703125" style="37" bestFit="1" customWidth="1"/>
    <col min="6914" max="6914" width="30.42578125" style="37" bestFit="1" customWidth="1"/>
    <col min="6915" max="6915" width="12.85546875" style="37" bestFit="1" customWidth="1"/>
    <col min="6916" max="6916" width="3.7109375" style="37" customWidth="1"/>
    <col min="6917" max="6917" width="9.7109375" style="37" customWidth="1"/>
    <col min="6918" max="6918" width="3.7109375" style="37" customWidth="1"/>
    <col min="6919" max="6919" width="9.7109375" style="37" customWidth="1"/>
    <col min="6920" max="6920" width="5.7109375" style="37" customWidth="1"/>
    <col min="6921" max="6921" width="9.7109375" style="37" customWidth="1"/>
    <col min="6922" max="6922" width="3.7109375" style="37" customWidth="1"/>
    <col min="6923" max="6923" width="11.7109375" style="37" customWidth="1"/>
    <col min="6924" max="6924" width="3.7109375" style="37" customWidth="1"/>
    <col min="6925" max="6926" width="11.7109375" style="37" customWidth="1"/>
    <col min="6927" max="6927" width="4.28515625" style="37" bestFit="1" customWidth="1"/>
    <col min="6928" max="7168" width="11.42578125" style="37"/>
    <col min="7169" max="7169" width="8.5703125" style="37" bestFit="1" customWidth="1"/>
    <col min="7170" max="7170" width="30.42578125" style="37" bestFit="1" customWidth="1"/>
    <col min="7171" max="7171" width="12.85546875" style="37" bestFit="1" customWidth="1"/>
    <col min="7172" max="7172" width="3.7109375" style="37" customWidth="1"/>
    <col min="7173" max="7173" width="9.7109375" style="37" customWidth="1"/>
    <col min="7174" max="7174" width="3.7109375" style="37" customWidth="1"/>
    <col min="7175" max="7175" width="9.7109375" style="37" customWidth="1"/>
    <col min="7176" max="7176" width="5.7109375" style="37" customWidth="1"/>
    <col min="7177" max="7177" width="9.7109375" style="37" customWidth="1"/>
    <col min="7178" max="7178" width="3.7109375" style="37" customWidth="1"/>
    <col min="7179" max="7179" width="11.7109375" style="37" customWidth="1"/>
    <col min="7180" max="7180" width="3.7109375" style="37" customWidth="1"/>
    <col min="7181" max="7182" width="11.7109375" style="37" customWidth="1"/>
    <col min="7183" max="7183" width="4.28515625" style="37" bestFit="1" customWidth="1"/>
    <col min="7184" max="7424" width="11.42578125" style="37"/>
    <col min="7425" max="7425" width="8.5703125" style="37" bestFit="1" customWidth="1"/>
    <col min="7426" max="7426" width="30.42578125" style="37" bestFit="1" customWidth="1"/>
    <col min="7427" max="7427" width="12.85546875" style="37" bestFit="1" customWidth="1"/>
    <col min="7428" max="7428" width="3.7109375" style="37" customWidth="1"/>
    <col min="7429" max="7429" width="9.7109375" style="37" customWidth="1"/>
    <col min="7430" max="7430" width="3.7109375" style="37" customWidth="1"/>
    <col min="7431" max="7431" width="9.7109375" style="37" customWidth="1"/>
    <col min="7432" max="7432" width="5.7109375" style="37" customWidth="1"/>
    <col min="7433" max="7433" width="9.7109375" style="37" customWidth="1"/>
    <col min="7434" max="7434" width="3.7109375" style="37" customWidth="1"/>
    <col min="7435" max="7435" width="11.7109375" style="37" customWidth="1"/>
    <col min="7436" max="7436" width="3.7109375" style="37" customWidth="1"/>
    <col min="7437" max="7438" width="11.7109375" style="37" customWidth="1"/>
    <col min="7439" max="7439" width="4.28515625" style="37" bestFit="1" customWidth="1"/>
    <col min="7440" max="7680" width="11.42578125" style="37"/>
    <col min="7681" max="7681" width="8.5703125" style="37" bestFit="1" customWidth="1"/>
    <col min="7682" max="7682" width="30.42578125" style="37" bestFit="1" customWidth="1"/>
    <col min="7683" max="7683" width="12.85546875" style="37" bestFit="1" customWidth="1"/>
    <col min="7684" max="7684" width="3.7109375" style="37" customWidth="1"/>
    <col min="7685" max="7685" width="9.7109375" style="37" customWidth="1"/>
    <col min="7686" max="7686" width="3.7109375" style="37" customWidth="1"/>
    <col min="7687" max="7687" width="9.7109375" style="37" customWidth="1"/>
    <col min="7688" max="7688" width="5.7109375" style="37" customWidth="1"/>
    <col min="7689" max="7689" width="9.7109375" style="37" customWidth="1"/>
    <col min="7690" max="7690" width="3.7109375" style="37" customWidth="1"/>
    <col min="7691" max="7691" width="11.7109375" style="37" customWidth="1"/>
    <col min="7692" max="7692" width="3.7109375" style="37" customWidth="1"/>
    <col min="7693" max="7694" width="11.7109375" style="37" customWidth="1"/>
    <col min="7695" max="7695" width="4.28515625" style="37" bestFit="1" customWidth="1"/>
    <col min="7696" max="7936" width="11.42578125" style="37"/>
    <col min="7937" max="7937" width="8.5703125" style="37" bestFit="1" customWidth="1"/>
    <col min="7938" max="7938" width="30.42578125" style="37" bestFit="1" customWidth="1"/>
    <col min="7939" max="7939" width="12.85546875" style="37" bestFit="1" customWidth="1"/>
    <col min="7940" max="7940" width="3.7109375" style="37" customWidth="1"/>
    <col min="7941" max="7941" width="9.7109375" style="37" customWidth="1"/>
    <col min="7942" max="7942" width="3.7109375" style="37" customWidth="1"/>
    <col min="7943" max="7943" width="9.7109375" style="37" customWidth="1"/>
    <col min="7944" max="7944" width="5.7109375" style="37" customWidth="1"/>
    <col min="7945" max="7945" width="9.7109375" style="37" customWidth="1"/>
    <col min="7946" max="7946" width="3.7109375" style="37" customWidth="1"/>
    <col min="7947" max="7947" width="11.7109375" style="37" customWidth="1"/>
    <col min="7948" max="7948" width="3.7109375" style="37" customWidth="1"/>
    <col min="7949" max="7950" width="11.7109375" style="37" customWidth="1"/>
    <col min="7951" max="7951" width="4.28515625" style="37" bestFit="1" customWidth="1"/>
    <col min="7952" max="8192" width="11.42578125" style="37"/>
    <col min="8193" max="8193" width="8.5703125" style="37" bestFit="1" customWidth="1"/>
    <col min="8194" max="8194" width="30.42578125" style="37" bestFit="1" customWidth="1"/>
    <col min="8195" max="8195" width="12.85546875" style="37" bestFit="1" customWidth="1"/>
    <col min="8196" max="8196" width="3.7109375" style="37" customWidth="1"/>
    <col min="8197" max="8197" width="9.7109375" style="37" customWidth="1"/>
    <col min="8198" max="8198" width="3.7109375" style="37" customWidth="1"/>
    <col min="8199" max="8199" width="9.7109375" style="37" customWidth="1"/>
    <col min="8200" max="8200" width="5.7109375" style="37" customWidth="1"/>
    <col min="8201" max="8201" width="9.7109375" style="37" customWidth="1"/>
    <col min="8202" max="8202" width="3.7109375" style="37" customWidth="1"/>
    <col min="8203" max="8203" width="11.7109375" style="37" customWidth="1"/>
    <col min="8204" max="8204" width="3.7109375" style="37" customWidth="1"/>
    <col min="8205" max="8206" width="11.7109375" style="37" customWidth="1"/>
    <col min="8207" max="8207" width="4.28515625" style="37" bestFit="1" customWidth="1"/>
    <col min="8208" max="8448" width="11.42578125" style="37"/>
    <col min="8449" max="8449" width="8.5703125" style="37" bestFit="1" customWidth="1"/>
    <col min="8450" max="8450" width="30.42578125" style="37" bestFit="1" customWidth="1"/>
    <col min="8451" max="8451" width="12.85546875" style="37" bestFit="1" customWidth="1"/>
    <col min="8452" max="8452" width="3.7109375" style="37" customWidth="1"/>
    <col min="8453" max="8453" width="9.7109375" style="37" customWidth="1"/>
    <col min="8454" max="8454" width="3.7109375" style="37" customWidth="1"/>
    <col min="8455" max="8455" width="9.7109375" style="37" customWidth="1"/>
    <col min="8456" max="8456" width="5.7109375" style="37" customWidth="1"/>
    <col min="8457" max="8457" width="9.7109375" style="37" customWidth="1"/>
    <col min="8458" max="8458" width="3.7109375" style="37" customWidth="1"/>
    <col min="8459" max="8459" width="11.7109375" style="37" customWidth="1"/>
    <col min="8460" max="8460" width="3.7109375" style="37" customWidth="1"/>
    <col min="8461" max="8462" width="11.7109375" style="37" customWidth="1"/>
    <col min="8463" max="8463" width="4.28515625" style="37" bestFit="1" customWidth="1"/>
    <col min="8464" max="8704" width="11.42578125" style="37"/>
    <col min="8705" max="8705" width="8.5703125" style="37" bestFit="1" customWidth="1"/>
    <col min="8706" max="8706" width="30.42578125" style="37" bestFit="1" customWidth="1"/>
    <col min="8707" max="8707" width="12.85546875" style="37" bestFit="1" customWidth="1"/>
    <col min="8708" max="8708" width="3.7109375" style="37" customWidth="1"/>
    <col min="8709" max="8709" width="9.7109375" style="37" customWidth="1"/>
    <col min="8710" max="8710" width="3.7109375" style="37" customWidth="1"/>
    <col min="8711" max="8711" width="9.7109375" style="37" customWidth="1"/>
    <col min="8712" max="8712" width="5.7109375" style="37" customWidth="1"/>
    <col min="8713" max="8713" width="9.7109375" style="37" customWidth="1"/>
    <col min="8714" max="8714" width="3.7109375" style="37" customWidth="1"/>
    <col min="8715" max="8715" width="11.7109375" style="37" customWidth="1"/>
    <col min="8716" max="8716" width="3.7109375" style="37" customWidth="1"/>
    <col min="8717" max="8718" width="11.7109375" style="37" customWidth="1"/>
    <col min="8719" max="8719" width="4.28515625" style="37" bestFit="1" customWidth="1"/>
    <col min="8720" max="8960" width="11.42578125" style="37"/>
    <col min="8961" max="8961" width="8.5703125" style="37" bestFit="1" customWidth="1"/>
    <col min="8962" max="8962" width="30.42578125" style="37" bestFit="1" customWidth="1"/>
    <col min="8963" max="8963" width="12.85546875" style="37" bestFit="1" customWidth="1"/>
    <col min="8964" max="8964" width="3.7109375" style="37" customWidth="1"/>
    <col min="8965" max="8965" width="9.7109375" style="37" customWidth="1"/>
    <col min="8966" max="8966" width="3.7109375" style="37" customWidth="1"/>
    <col min="8967" max="8967" width="9.7109375" style="37" customWidth="1"/>
    <col min="8968" max="8968" width="5.7109375" style="37" customWidth="1"/>
    <col min="8969" max="8969" width="9.7109375" style="37" customWidth="1"/>
    <col min="8970" max="8970" width="3.7109375" style="37" customWidth="1"/>
    <col min="8971" max="8971" width="11.7109375" style="37" customWidth="1"/>
    <col min="8972" max="8972" width="3.7109375" style="37" customWidth="1"/>
    <col min="8973" max="8974" width="11.7109375" style="37" customWidth="1"/>
    <col min="8975" max="8975" width="4.28515625" style="37" bestFit="1" customWidth="1"/>
    <col min="8976" max="9216" width="11.42578125" style="37"/>
    <col min="9217" max="9217" width="8.5703125" style="37" bestFit="1" customWidth="1"/>
    <col min="9218" max="9218" width="30.42578125" style="37" bestFit="1" customWidth="1"/>
    <col min="9219" max="9219" width="12.85546875" style="37" bestFit="1" customWidth="1"/>
    <col min="9220" max="9220" width="3.7109375" style="37" customWidth="1"/>
    <col min="9221" max="9221" width="9.7109375" style="37" customWidth="1"/>
    <col min="9222" max="9222" width="3.7109375" style="37" customWidth="1"/>
    <col min="9223" max="9223" width="9.7109375" style="37" customWidth="1"/>
    <col min="9224" max="9224" width="5.7109375" style="37" customWidth="1"/>
    <col min="9225" max="9225" width="9.7109375" style="37" customWidth="1"/>
    <col min="9226" max="9226" width="3.7109375" style="37" customWidth="1"/>
    <col min="9227" max="9227" width="11.7109375" style="37" customWidth="1"/>
    <col min="9228" max="9228" width="3.7109375" style="37" customWidth="1"/>
    <col min="9229" max="9230" width="11.7109375" style="37" customWidth="1"/>
    <col min="9231" max="9231" width="4.28515625" style="37" bestFit="1" customWidth="1"/>
    <col min="9232" max="9472" width="11.42578125" style="37"/>
    <col min="9473" max="9473" width="8.5703125" style="37" bestFit="1" customWidth="1"/>
    <col min="9474" max="9474" width="30.42578125" style="37" bestFit="1" customWidth="1"/>
    <col min="9475" max="9475" width="12.85546875" style="37" bestFit="1" customWidth="1"/>
    <col min="9476" max="9476" width="3.7109375" style="37" customWidth="1"/>
    <col min="9477" max="9477" width="9.7109375" style="37" customWidth="1"/>
    <col min="9478" max="9478" width="3.7109375" style="37" customWidth="1"/>
    <col min="9479" max="9479" width="9.7109375" style="37" customWidth="1"/>
    <col min="9480" max="9480" width="5.7109375" style="37" customWidth="1"/>
    <col min="9481" max="9481" width="9.7109375" style="37" customWidth="1"/>
    <col min="9482" max="9482" width="3.7109375" style="37" customWidth="1"/>
    <col min="9483" max="9483" width="11.7109375" style="37" customWidth="1"/>
    <col min="9484" max="9484" width="3.7109375" style="37" customWidth="1"/>
    <col min="9485" max="9486" width="11.7109375" style="37" customWidth="1"/>
    <col min="9487" max="9487" width="4.28515625" style="37" bestFit="1" customWidth="1"/>
    <col min="9488" max="9728" width="11.42578125" style="37"/>
    <col min="9729" max="9729" width="8.5703125" style="37" bestFit="1" customWidth="1"/>
    <col min="9730" max="9730" width="30.42578125" style="37" bestFit="1" customWidth="1"/>
    <col min="9731" max="9731" width="12.85546875" style="37" bestFit="1" customWidth="1"/>
    <col min="9732" max="9732" width="3.7109375" style="37" customWidth="1"/>
    <col min="9733" max="9733" width="9.7109375" style="37" customWidth="1"/>
    <col min="9734" max="9734" width="3.7109375" style="37" customWidth="1"/>
    <col min="9735" max="9735" width="9.7109375" style="37" customWidth="1"/>
    <col min="9736" max="9736" width="5.7109375" style="37" customWidth="1"/>
    <col min="9737" max="9737" width="9.7109375" style="37" customWidth="1"/>
    <col min="9738" max="9738" width="3.7109375" style="37" customWidth="1"/>
    <col min="9739" max="9739" width="11.7109375" style="37" customWidth="1"/>
    <col min="9740" max="9740" width="3.7109375" style="37" customWidth="1"/>
    <col min="9741" max="9742" width="11.7109375" style="37" customWidth="1"/>
    <col min="9743" max="9743" width="4.28515625" style="37" bestFit="1" customWidth="1"/>
    <col min="9744" max="9984" width="11.42578125" style="37"/>
    <col min="9985" max="9985" width="8.5703125" style="37" bestFit="1" customWidth="1"/>
    <col min="9986" max="9986" width="30.42578125" style="37" bestFit="1" customWidth="1"/>
    <col min="9987" max="9987" width="12.85546875" style="37" bestFit="1" customWidth="1"/>
    <col min="9988" max="9988" width="3.7109375" style="37" customWidth="1"/>
    <col min="9989" max="9989" width="9.7109375" style="37" customWidth="1"/>
    <col min="9990" max="9990" width="3.7109375" style="37" customWidth="1"/>
    <col min="9991" max="9991" width="9.7109375" style="37" customWidth="1"/>
    <col min="9992" max="9992" width="5.7109375" style="37" customWidth="1"/>
    <col min="9993" max="9993" width="9.7109375" style="37" customWidth="1"/>
    <col min="9994" max="9994" width="3.7109375" style="37" customWidth="1"/>
    <col min="9995" max="9995" width="11.7109375" style="37" customWidth="1"/>
    <col min="9996" max="9996" width="3.7109375" style="37" customWidth="1"/>
    <col min="9997" max="9998" width="11.7109375" style="37" customWidth="1"/>
    <col min="9999" max="9999" width="4.28515625" style="37" bestFit="1" customWidth="1"/>
    <col min="10000" max="10240" width="11.42578125" style="37"/>
    <col min="10241" max="10241" width="8.5703125" style="37" bestFit="1" customWidth="1"/>
    <col min="10242" max="10242" width="30.42578125" style="37" bestFit="1" customWidth="1"/>
    <col min="10243" max="10243" width="12.85546875" style="37" bestFit="1" customWidth="1"/>
    <col min="10244" max="10244" width="3.7109375" style="37" customWidth="1"/>
    <col min="10245" max="10245" width="9.7109375" style="37" customWidth="1"/>
    <col min="10246" max="10246" width="3.7109375" style="37" customWidth="1"/>
    <col min="10247" max="10247" width="9.7109375" style="37" customWidth="1"/>
    <col min="10248" max="10248" width="5.7109375" style="37" customWidth="1"/>
    <col min="10249" max="10249" width="9.7109375" style="37" customWidth="1"/>
    <col min="10250" max="10250" width="3.7109375" style="37" customWidth="1"/>
    <col min="10251" max="10251" width="11.7109375" style="37" customWidth="1"/>
    <col min="10252" max="10252" width="3.7109375" style="37" customWidth="1"/>
    <col min="10253" max="10254" width="11.7109375" style="37" customWidth="1"/>
    <col min="10255" max="10255" width="4.28515625" style="37" bestFit="1" customWidth="1"/>
    <col min="10256" max="10496" width="11.42578125" style="37"/>
    <col min="10497" max="10497" width="8.5703125" style="37" bestFit="1" customWidth="1"/>
    <col min="10498" max="10498" width="30.42578125" style="37" bestFit="1" customWidth="1"/>
    <col min="10499" max="10499" width="12.85546875" style="37" bestFit="1" customWidth="1"/>
    <col min="10500" max="10500" width="3.7109375" style="37" customWidth="1"/>
    <col min="10501" max="10501" width="9.7109375" style="37" customWidth="1"/>
    <col min="10502" max="10502" width="3.7109375" style="37" customWidth="1"/>
    <col min="10503" max="10503" width="9.7109375" style="37" customWidth="1"/>
    <col min="10504" max="10504" width="5.7109375" style="37" customWidth="1"/>
    <col min="10505" max="10505" width="9.7109375" style="37" customWidth="1"/>
    <col min="10506" max="10506" width="3.7109375" style="37" customWidth="1"/>
    <col min="10507" max="10507" width="11.7109375" style="37" customWidth="1"/>
    <col min="10508" max="10508" width="3.7109375" style="37" customWidth="1"/>
    <col min="10509" max="10510" width="11.7109375" style="37" customWidth="1"/>
    <col min="10511" max="10511" width="4.28515625" style="37" bestFit="1" customWidth="1"/>
    <col min="10512" max="10752" width="11.42578125" style="37"/>
    <col min="10753" max="10753" width="8.5703125" style="37" bestFit="1" customWidth="1"/>
    <col min="10754" max="10754" width="30.42578125" style="37" bestFit="1" customWidth="1"/>
    <col min="10755" max="10755" width="12.85546875" style="37" bestFit="1" customWidth="1"/>
    <col min="10756" max="10756" width="3.7109375" style="37" customWidth="1"/>
    <col min="10757" max="10757" width="9.7109375" style="37" customWidth="1"/>
    <col min="10758" max="10758" width="3.7109375" style="37" customWidth="1"/>
    <col min="10759" max="10759" width="9.7109375" style="37" customWidth="1"/>
    <col min="10760" max="10760" width="5.7109375" style="37" customWidth="1"/>
    <col min="10761" max="10761" width="9.7109375" style="37" customWidth="1"/>
    <col min="10762" max="10762" width="3.7109375" style="37" customWidth="1"/>
    <col min="10763" max="10763" width="11.7109375" style="37" customWidth="1"/>
    <col min="10764" max="10764" width="3.7109375" style="37" customWidth="1"/>
    <col min="10765" max="10766" width="11.7109375" style="37" customWidth="1"/>
    <col min="10767" max="10767" width="4.28515625" style="37" bestFit="1" customWidth="1"/>
    <col min="10768" max="11008" width="11.42578125" style="37"/>
    <col min="11009" max="11009" width="8.5703125" style="37" bestFit="1" customWidth="1"/>
    <col min="11010" max="11010" width="30.42578125" style="37" bestFit="1" customWidth="1"/>
    <col min="11011" max="11011" width="12.85546875" style="37" bestFit="1" customWidth="1"/>
    <col min="11012" max="11012" width="3.7109375" style="37" customWidth="1"/>
    <col min="11013" max="11013" width="9.7109375" style="37" customWidth="1"/>
    <col min="11014" max="11014" width="3.7109375" style="37" customWidth="1"/>
    <col min="11015" max="11015" width="9.7109375" style="37" customWidth="1"/>
    <col min="11016" max="11016" width="5.7109375" style="37" customWidth="1"/>
    <col min="11017" max="11017" width="9.7109375" style="37" customWidth="1"/>
    <col min="11018" max="11018" width="3.7109375" style="37" customWidth="1"/>
    <col min="11019" max="11019" width="11.7109375" style="37" customWidth="1"/>
    <col min="11020" max="11020" width="3.7109375" style="37" customWidth="1"/>
    <col min="11021" max="11022" width="11.7109375" style="37" customWidth="1"/>
    <col min="11023" max="11023" width="4.28515625" style="37" bestFit="1" customWidth="1"/>
    <col min="11024" max="11264" width="11.42578125" style="37"/>
    <col min="11265" max="11265" width="8.5703125" style="37" bestFit="1" customWidth="1"/>
    <col min="11266" max="11266" width="30.42578125" style="37" bestFit="1" customWidth="1"/>
    <col min="11267" max="11267" width="12.85546875" style="37" bestFit="1" customWidth="1"/>
    <col min="11268" max="11268" width="3.7109375" style="37" customWidth="1"/>
    <col min="11269" max="11269" width="9.7109375" style="37" customWidth="1"/>
    <col min="11270" max="11270" width="3.7109375" style="37" customWidth="1"/>
    <col min="11271" max="11271" width="9.7109375" style="37" customWidth="1"/>
    <col min="11272" max="11272" width="5.7109375" style="37" customWidth="1"/>
    <col min="11273" max="11273" width="9.7109375" style="37" customWidth="1"/>
    <col min="11274" max="11274" width="3.7109375" style="37" customWidth="1"/>
    <col min="11275" max="11275" width="11.7109375" style="37" customWidth="1"/>
    <col min="11276" max="11276" width="3.7109375" style="37" customWidth="1"/>
    <col min="11277" max="11278" width="11.7109375" style="37" customWidth="1"/>
    <col min="11279" max="11279" width="4.28515625" style="37" bestFit="1" customWidth="1"/>
    <col min="11280" max="11520" width="11.42578125" style="37"/>
    <col min="11521" max="11521" width="8.5703125" style="37" bestFit="1" customWidth="1"/>
    <col min="11522" max="11522" width="30.42578125" style="37" bestFit="1" customWidth="1"/>
    <col min="11523" max="11523" width="12.85546875" style="37" bestFit="1" customWidth="1"/>
    <col min="11524" max="11524" width="3.7109375" style="37" customWidth="1"/>
    <col min="11525" max="11525" width="9.7109375" style="37" customWidth="1"/>
    <col min="11526" max="11526" width="3.7109375" style="37" customWidth="1"/>
    <col min="11527" max="11527" width="9.7109375" style="37" customWidth="1"/>
    <col min="11528" max="11528" width="5.7109375" style="37" customWidth="1"/>
    <col min="11529" max="11529" width="9.7109375" style="37" customWidth="1"/>
    <col min="11530" max="11530" width="3.7109375" style="37" customWidth="1"/>
    <col min="11531" max="11531" width="11.7109375" style="37" customWidth="1"/>
    <col min="11532" max="11532" width="3.7109375" style="37" customWidth="1"/>
    <col min="11533" max="11534" width="11.7109375" style="37" customWidth="1"/>
    <col min="11535" max="11535" width="4.28515625" style="37" bestFit="1" customWidth="1"/>
    <col min="11536" max="11776" width="11.42578125" style="37"/>
    <col min="11777" max="11777" width="8.5703125" style="37" bestFit="1" customWidth="1"/>
    <col min="11778" max="11778" width="30.42578125" style="37" bestFit="1" customWidth="1"/>
    <col min="11779" max="11779" width="12.85546875" style="37" bestFit="1" customWidth="1"/>
    <col min="11780" max="11780" width="3.7109375" style="37" customWidth="1"/>
    <col min="11781" max="11781" width="9.7109375" style="37" customWidth="1"/>
    <col min="11782" max="11782" width="3.7109375" style="37" customWidth="1"/>
    <col min="11783" max="11783" width="9.7109375" style="37" customWidth="1"/>
    <col min="11784" max="11784" width="5.7109375" style="37" customWidth="1"/>
    <col min="11785" max="11785" width="9.7109375" style="37" customWidth="1"/>
    <col min="11786" max="11786" width="3.7109375" style="37" customWidth="1"/>
    <col min="11787" max="11787" width="11.7109375" style="37" customWidth="1"/>
    <col min="11788" max="11788" width="3.7109375" style="37" customWidth="1"/>
    <col min="11789" max="11790" width="11.7109375" style="37" customWidth="1"/>
    <col min="11791" max="11791" width="4.28515625" style="37" bestFit="1" customWidth="1"/>
    <col min="11792" max="12032" width="11.42578125" style="37"/>
    <col min="12033" max="12033" width="8.5703125" style="37" bestFit="1" customWidth="1"/>
    <col min="12034" max="12034" width="30.42578125" style="37" bestFit="1" customWidth="1"/>
    <col min="12035" max="12035" width="12.85546875" style="37" bestFit="1" customWidth="1"/>
    <col min="12036" max="12036" width="3.7109375" style="37" customWidth="1"/>
    <col min="12037" max="12037" width="9.7109375" style="37" customWidth="1"/>
    <col min="12038" max="12038" width="3.7109375" style="37" customWidth="1"/>
    <col min="12039" max="12039" width="9.7109375" style="37" customWidth="1"/>
    <col min="12040" max="12040" width="5.7109375" style="37" customWidth="1"/>
    <col min="12041" max="12041" width="9.7109375" style="37" customWidth="1"/>
    <col min="12042" max="12042" width="3.7109375" style="37" customWidth="1"/>
    <col min="12043" max="12043" width="11.7109375" style="37" customWidth="1"/>
    <col min="12044" max="12044" width="3.7109375" style="37" customWidth="1"/>
    <col min="12045" max="12046" width="11.7109375" style="37" customWidth="1"/>
    <col min="12047" max="12047" width="4.28515625" style="37" bestFit="1" customWidth="1"/>
    <col min="12048" max="12288" width="11.42578125" style="37"/>
    <col min="12289" max="12289" width="8.5703125" style="37" bestFit="1" customWidth="1"/>
    <col min="12290" max="12290" width="30.42578125" style="37" bestFit="1" customWidth="1"/>
    <col min="12291" max="12291" width="12.85546875" style="37" bestFit="1" customWidth="1"/>
    <col min="12292" max="12292" width="3.7109375" style="37" customWidth="1"/>
    <col min="12293" max="12293" width="9.7109375" style="37" customWidth="1"/>
    <col min="12294" max="12294" width="3.7109375" style="37" customWidth="1"/>
    <col min="12295" max="12295" width="9.7109375" style="37" customWidth="1"/>
    <col min="12296" max="12296" width="5.7109375" style="37" customWidth="1"/>
    <col min="12297" max="12297" width="9.7109375" style="37" customWidth="1"/>
    <col min="12298" max="12298" width="3.7109375" style="37" customWidth="1"/>
    <col min="12299" max="12299" width="11.7109375" style="37" customWidth="1"/>
    <col min="12300" max="12300" width="3.7109375" style="37" customWidth="1"/>
    <col min="12301" max="12302" width="11.7109375" style="37" customWidth="1"/>
    <col min="12303" max="12303" width="4.28515625" style="37" bestFit="1" customWidth="1"/>
    <col min="12304" max="12544" width="11.42578125" style="37"/>
    <col min="12545" max="12545" width="8.5703125" style="37" bestFit="1" customWidth="1"/>
    <col min="12546" max="12546" width="30.42578125" style="37" bestFit="1" customWidth="1"/>
    <col min="12547" max="12547" width="12.85546875" style="37" bestFit="1" customWidth="1"/>
    <col min="12548" max="12548" width="3.7109375" style="37" customWidth="1"/>
    <col min="12549" max="12549" width="9.7109375" style="37" customWidth="1"/>
    <col min="12550" max="12550" width="3.7109375" style="37" customWidth="1"/>
    <col min="12551" max="12551" width="9.7109375" style="37" customWidth="1"/>
    <col min="12552" max="12552" width="5.7109375" style="37" customWidth="1"/>
    <col min="12553" max="12553" width="9.7109375" style="37" customWidth="1"/>
    <col min="12554" max="12554" width="3.7109375" style="37" customWidth="1"/>
    <col min="12555" max="12555" width="11.7109375" style="37" customWidth="1"/>
    <col min="12556" max="12556" width="3.7109375" style="37" customWidth="1"/>
    <col min="12557" max="12558" width="11.7109375" style="37" customWidth="1"/>
    <col min="12559" max="12559" width="4.28515625" style="37" bestFit="1" customWidth="1"/>
    <col min="12560" max="12800" width="11.42578125" style="37"/>
    <col min="12801" max="12801" width="8.5703125" style="37" bestFit="1" customWidth="1"/>
    <col min="12802" max="12802" width="30.42578125" style="37" bestFit="1" customWidth="1"/>
    <col min="12803" max="12803" width="12.85546875" style="37" bestFit="1" customWidth="1"/>
    <col min="12804" max="12804" width="3.7109375" style="37" customWidth="1"/>
    <col min="12805" max="12805" width="9.7109375" style="37" customWidth="1"/>
    <col min="12806" max="12806" width="3.7109375" style="37" customWidth="1"/>
    <col min="12807" max="12807" width="9.7109375" style="37" customWidth="1"/>
    <col min="12808" max="12808" width="5.7109375" style="37" customWidth="1"/>
    <col min="12809" max="12809" width="9.7109375" style="37" customWidth="1"/>
    <col min="12810" max="12810" width="3.7109375" style="37" customWidth="1"/>
    <col min="12811" max="12811" width="11.7109375" style="37" customWidth="1"/>
    <col min="12812" max="12812" width="3.7109375" style="37" customWidth="1"/>
    <col min="12813" max="12814" width="11.7109375" style="37" customWidth="1"/>
    <col min="12815" max="12815" width="4.28515625" style="37" bestFit="1" customWidth="1"/>
    <col min="12816" max="13056" width="11.42578125" style="37"/>
    <col min="13057" max="13057" width="8.5703125" style="37" bestFit="1" customWidth="1"/>
    <col min="13058" max="13058" width="30.42578125" style="37" bestFit="1" customWidth="1"/>
    <col min="13059" max="13059" width="12.85546875" style="37" bestFit="1" customWidth="1"/>
    <col min="13060" max="13060" width="3.7109375" style="37" customWidth="1"/>
    <col min="13061" max="13061" width="9.7109375" style="37" customWidth="1"/>
    <col min="13062" max="13062" width="3.7109375" style="37" customWidth="1"/>
    <col min="13063" max="13063" width="9.7109375" style="37" customWidth="1"/>
    <col min="13064" max="13064" width="5.7109375" style="37" customWidth="1"/>
    <col min="13065" max="13065" width="9.7109375" style="37" customWidth="1"/>
    <col min="13066" max="13066" width="3.7109375" style="37" customWidth="1"/>
    <col min="13067" max="13067" width="11.7109375" style="37" customWidth="1"/>
    <col min="13068" max="13068" width="3.7109375" style="37" customWidth="1"/>
    <col min="13069" max="13070" width="11.7109375" style="37" customWidth="1"/>
    <col min="13071" max="13071" width="4.28515625" style="37" bestFit="1" customWidth="1"/>
    <col min="13072" max="13312" width="11.42578125" style="37"/>
    <col min="13313" max="13313" width="8.5703125" style="37" bestFit="1" customWidth="1"/>
    <col min="13314" max="13314" width="30.42578125" style="37" bestFit="1" customWidth="1"/>
    <col min="13315" max="13315" width="12.85546875" style="37" bestFit="1" customWidth="1"/>
    <col min="13316" max="13316" width="3.7109375" style="37" customWidth="1"/>
    <col min="13317" max="13317" width="9.7109375" style="37" customWidth="1"/>
    <col min="13318" max="13318" width="3.7109375" style="37" customWidth="1"/>
    <col min="13319" max="13319" width="9.7109375" style="37" customWidth="1"/>
    <col min="13320" max="13320" width="5.7109375" style="37" customWidth="1"/>
    <col min="13321" max="13321" width="9.7109375" style="37" customWidth="1"/>
    <col min="13322" max="13322" width="3.7109375" style="37" customWidth="1"/>
    <col min="13323" max="13323" width="11.7109375" style="37" customWidth="1"/>
    <col min="13324" max="13324" width="3.7109375" style="37" customWidth="1"/>
    <col min="13325" max="13326" width="11.7109375" style="37" customWidth="1"/>
    <col min="13327" max="13327" width="4.28515625" style="37" bestFit="1" customWidth="1"/>
    <col min="13328" max="13568" width="11.42578125" style="37"/>
    <col min="13569" max="13569" width="8.5703125" style="37" bestFit="1" customWidth="1"/>
    <col min="13570" max="13570" width="30.42578125" style="37" bestFit="1" customWidth="1"/>
    <col min="13571" max="13571" width="12.85546875" style="37" bestFit="1" customWidth="1"/>
    <col min="13572" max="13572" width="3.7109375" style="37" customWidth="1"/>
    <col min="13573" max="13573" width="9.7109375" style="37" customWidth="1"/>
    <col min="13574" max="13574" width="3.7109375" style="37" customWidth="1"/>
    <col min="13575" max="13575" width="9.7109375" style="37" customWidth="1"/>
    <col min="13576" max="13576" width="5.7109375" style="37" customWidth="1"/>
    <col min="13577" max="13577" width="9.7109375" style="37" customWidth="1"/>
    <col min="13578" max="13578" width="3.7109375" style="37" customWidth="1"/>
    <col min="13579" max="13579" width="11.7109375" style="37" customWidth="1"/>
    <col min="13580" max="13580" width="3.7109375" style="37" customWidth="1"/>
    <col min="13581" max="13582" width="11.7109375" style="37" customWidth="1"/>
    <col min="13583" max="13583" width="4.28515625" style="37" bestFit="1" customWidth="1"/>
    <col min="13584" max="13824" width="11.42578125" style="37"/>
    <col min="13825" max="13825" width="8.5703125" style="37" bestFit="1" customWidth="1"/>
    <col min="13826" max="13826" width="30.42578125" style="37" bestFit="1" customWidth="1"/>
    <col min="13827" max="13827" width="12.85546875" style="37" bestFit="1" customWidth="1"/>
    <col min="13828" max="13828" width="3.7109375" style="37" customWidth="1"/>
    <col min="13829" max="13829" width="9.7109375" style="37" customWidth="1"/>
    <col min="13830" max="13830" width="3.7109375" style="37" customWidth="1"/>
    <col min="13831" max="13831" width="9.7109375" style="37" customWidth="1"/>
    <col min="13832" max="13832" width="5.7109375" style="37" customWidth="1"/>
    <col min="13833" max="13833" width="9.7109375" style="37" customWidth="1"/>
    <col min="13834" max="13834" width="3.7109375" style="37" customWidth="1"/>
    <col min="13835" max="13835" width="11.7109375" style="37" customWidth="1"/>
    <col min="13836" max="13836" width="3.7109375" style="37" customWidth="1"/>
    <col min="13837" max="13838" width="11.7109375" style="37" customWidth="1"/>
    <col min="13839" max="13839" width="4.28515625" style="37" bestFit="1" customWidth="1"/>
    <col min="13840" max="14080" width="11.42578125" style="37"/>
    <col min="14081" max="14081" width="8.5703125" style="37" bestFit="1" customWidth="1"/>
    <col min="14082" max="14082" width="30.42578125" style="37" bestFit="1" customWidth="1"/>
    <col min="14083" max="14083" width="12.85546875" style="37" bestFit="1" customWidth="1"/>
    <col min="14084" max="14084" width="3.7109375" style="37" customWidth="1"/>
    <col min="14085" max="14085" width="9.7109375" style="37" customWidth="1"/>
    <col min="14086" max="14086" width="3.7109375" style="37" customWidth="1"/>
    <col min="14087" max="14087" width="9.7109375" style="37" customWidth="1"/>
    <col min="14088" max="14088" width="5.7109375" style="37" customWidth="1"/>
    <col min="14089" max="14089" width="9.7109375" style="37" customWidth="1"/>
    <col min="14090" max="14090" width="3.7109375" style="37" customWidth="1"/>
    <col min="14091" max="14091" width="11.7109375" style="37" customWidth="1"/>
    <col min="14092" max="14092" width="3.7109375" style="37" customWidth="1"/>
    <col min="14093" max="14094" width="11.7109375" style="37" customWidth="1"/>
    <col min="14095" max="14095" width="4.28515625" style="37" bestFit="1" customWidth="1"/>
    <col min="14096" max="14336" width="11.42578125" style="37"/>
    <col min="14337" max="14337" width="8.5703125" style="37" bestFit="1" customWidth="1"/>
    <col min="14338" max="14338" width="30.42578125" style="37" bestFit="1" customWidth="1"/>
    <col min="14339" max="14339" width="12.85546875" style="37" bestFit="1" customWidth="1"/>
    <col min="14340" max="14340" width="3.7109375" style="37" customWidth="1"/>
    <col min="14341" max="14341" width="9.7109375" style="37" customWidth="1"/>
    <col min="14342" max="14342" width="3.7109375" style="37" customWidth="1"/>
    <col min="14343" max="14343" width="9.7109375" style="37" customWidth="1"/>
    <col min="14344" max="14344" width="5.7109375" style="37" customWidth="1"/>
    <col min="14345" max="14345" width="9.7109375" style="37" customWidth="1"/>
    <col min="14346" max="14346" width="3.7109375" style="37" customWidth="1"/>
    <col min="14347" max="14347" width="11.7109375" style="37" customWidth="1"/>
    <col min="14348" max="14348" width="3.7109375" style="37" customWidth="1"/>
    <col min="14349" max="14350" width="11.7109375" style="37" customWidth="1"/>
    <col min="14351" max="14351" width="4.28515625" style="37" bestFit="1" customWidth="1"/>
    <col min="14352" max="14592" width="11.42578125" style="37"/>
    <col min="14593" max="14593" width="8.5703125" style="37" bestFit="1" customWidth="1"/>
    <col min="14594" max="14594" width="30.42578125" style="37" bestFit="1" customWidth="1"/>
    <col min="14595" max="14595" width="12.85546875" style="37" bestFit="1" customWidth="1"/>
    <col min="14596" max="14596" width="3.7109375" style="37" customWidth="1"/>
    <col min="14597" max="14597" width="9.7109375" style="37" customWidth="1"/>
    <col min="14598" max="14598" width="3.7109375" style="37" customWidth="1"/>
    <col min="14599" max="14599" width="9.7109375" style="37" customWidth="1"/>
    <col min="14600" max="14600" width="5.7109375" style="37" customWidth="1"/>
    <col min="14601" max="14601" width="9.7109375" style="37" customWidth="1"/>
    <col min="14602" max="14602" width="3.7109375" style="37" customWidth="1"/>
    <col min="14603" max="14603" width="11.7109375" style="37" customWidth="1"/>
    <col min="14604" max="14604" width="3.7109375" style="37" customWidth="1"/>
    <col min="14605" max="14606" width="11.7109375" style="37" customWidth="1"/>
    <col min="14607" max="14607" width="4.28515625" style="37" bestFit="1" customWidth="1"/>
    <col min="14608" max="14848" width="11.42578125" style="37"/>
    <col min="14849" max="14849" width="8.5703125" style="37" bestFit="1" customWidth="1"/>
    <col min="14850" max="14850" width="30.42578125" style="37" bestFit="1" customWidth="1"/>
    <col min="14851" max="14851" width="12.85546875" style="37" bestFit="1" customWidth="1"/>
    <col min="14852" max="14852" width="3.7109375" style="37" customWidth="1"/>
    <col min="14853" max="14853" width="9.7109375" style="37" customWidth="1"/>
    <col min="14854" max="14854" width="3.7109375" style="37" customWidth="1"/>
    <col min="14855" max="14855" width="9.7109375" style="37" customWidth="1"/>
    <col min="14856" max="14856" width="5.7109375" style="37" customWidth="1"/>
    <col min="14857" max="14857" width="9.7109375" style="37" customWidth="1"/>
    <col min="14858" max="14858" width="3.7109375" style="37" customWidth="1"/>
    <col min="14859" max="14859" width="11.7109375" style="37" customWidth="1"/>
    <col min="14860" max="14860" width="3.7109375" style="37" customWidth="1"/>
    <col min="14861" max="14862" width="11.7109375" style="37" customWidth="1"/>
    <col min="14863" max="14863" width="4.28515625" style="37" bestFit="1" customWidth="1"/>
    <col min="14864" max="15104" width="11.42578125" style="37"/>
    <col min="15105" max="15105" width="8.5703125" style="37" bestFit="1" customWidth="1"/>
    <col min="15106" max="15106" width="30.42578125" style="37" bestFit="1" customWidth="1"/>
    <col min="15107" max="15107" width="12.85546875" style="37" bestFit="1" customWidth="1"/>
    <col min="15108" max="15108" width="3.7109375" style="37" customWidth="1"/>
    <col min="15109" max="15109" width="9.7109375" style="37" customWidth="1"/>
    <col min="15110" max="15110" width="3.7109375" style="37" customWidth="1"/>
    <col min="15111" max="15111" width="9.7109375" style="37" customWidth="1"/>
    <col min="15112" max="15112" width="5.7109375" style="37" customWidth="1"/>
    <col min="15113" max="15113" width="9.7109375" style="37" customWidth="1"/>
    <col min="15114" max="15114" width="3.7109375" style="37" customWidth="1"/>
    <col min="15115" max="15115" width="11.7109375" style="37" customWidth="1"/>
    <col min="15116" max="15116" width="3.7109375" style="37" customWidth="1"/>
    <col min="15117" max="15118" width="11.7109375" style="37" customWidth="1"/>
    <col min="15119" max="15119" width="4.28515625" style="37" bestFit="1" customWidth="1"/>
    <col min="15120" max="15360" width="11.42578125" style="37"/>
    <col min="15361" max="15361" width="8.5703125" style="37" bestFit="1" customWidth="1"/>
    <col min="15362" max="15362" width="30.42578125" style="37" bestFit="1" customWidth="1"/>
    <col min="15363" max="15363" width="12.85546875" style="37" bestFit="1" customWidth="1"/>
    <col min="15364" max="15364" width="3.7109375" style="37" customWidth="1"/>
    <col min="15365" max="15365" width="9.7109375" style="37" customWidth="1"/>
    <col min="15366" max="15366" width="3.7109375" style="37" customWidth="1"/>
    <col min="15367" max="15367" width="9.7109375" style="37" customWidth="1"/>
    <col min="15368" max="15368" width="5.7109375" style="37" customWidth="1"/>
    <col min="15369" max="15369" width="9.7109375" style="37" customWidth="1"/>
    <col min="15370" max="15370" width="3.7109375" style="37" customWidth="1"/>
    <col min="15371" max="15371" width="11.7109375" style="37" customWidth="1"/>
    <col min="15372" max="15372" width="3.7109375" style="37" customWidth="1"/>
    <col min="15373" max="15374" width="11.7109375" style="37" customWidth="1"/>
    <col min="15375" max="15375" width="4.28515625" style="37" bestFit="1" customWidth="1"/>
    <col min="15376" max="15616" width="11.42578125" style="37"/>
    <col min="15617" max="15617" width="8.5703125" style="37" bestFit="1" customWidth="1"/>
    <col min="15618" max="15618" width="30.42578125" style="37" bestFit="1" customWidth="1"/>
    <col min="15619" max="15619" width="12.85546875" style="37" bestFit="1" customWidth="1"/>
    <col min="15620" max="15620" width="3.7109375" style="37" customWidth="1"/>
    <col min="15621" max="15621" width="9.7109375" style="37" customWidth="1"/>
    <col min="15622" max="15622" width="3.7109375" style="37" customWidth="1"/>
    <col min="15623" max="15623" width="9.7109375" style="37" customWidth="1"/>
    <col min="15624" max="15624" width="5.7109375" style="37" customWidth="1"/>
    <col min="15625" max="15625" width="9.7109375" style="37" customWidth="1"/>
    <col min="15626" max="15626" width="3.7109375" style="37" customWidth="1"/>
    <col min="15627" max="15627" width="11.7109375" style="37" customWidth="1"/>
    <col min="15628" max="15628" width="3.7109375" style="37" customWidth="1"/>
    <col min="15629" max="15630" width="11.7109375" style="37" customWidth="1"/>
    <col min="15631" max="15631" width="4.28515625" style="37" bestFit="1" customWidth="1"/>
    <col min="15632" max="15872" width="11.42578125" style="37"/>
    <col min="15873" max="15873" width="8.5703125" style="37" bestFit="1" customWidth="1"/>
    <col min="15874" max="15874" width="30.42578125" style="37" bestFit="1" customWidth="1"/>
    <col min="15875" max="15875" width="12.85546875" style="37" bestFit="1" customWidth="1"/>
    <col min="15876" max="15876" width="3.7109375" style="37" customWidth="1"/>
    <col min="15877" max="15877" width="9.7109375" style="37" customWidth="1"/>
    <col min="15878" max="15878" width="3.7109375" style="37" customWidth="1"/>
    <col min="15879" max="15879" width="9.7109375" style="37" customWidth="1"/>
    <col min="15880" max="15880" width="5.7109375" style="37" customWidth="1"/>
    <col min="15881" max="15881" width="9.7109375" style="37" customWidth="1"/>
    <col min="15882" max="15882" width="3.7109375" style="37" customWidth="1"/>
    <col min="15883" max="15883" width="11.7109375" style="37" customWidth="1"/>
    <col min="15884" max="15884" width="3.7109375" style="37" customWidth="1"/>
    <col min="15885" max="15886" width="11.7109375" style="37" customWidth="1"/>
    <col min="15887" max="15887" width="4.28515625" style="37" bestFit="1" customWidth="1"/>
    <col min="15888" max="16128" width="11.42578125" style="37"/>
    <col min="16129" max="16129" width="8.5703125" style="37" bestFit="1" customWidth="1"/>
    <col min="16130" max="16130" width="30.42578125" style="37" bestFit="1" customWidth="1"/>
    <col min="16131" max="16131" width="12.85546875" style="37" bestFit="1" customWidth="1"/>
    <col min="16132" max="16132" width="3.7109375" style="37" customWidth="1"/>
    <col min="16133" max="16133" width="9.7109375" style="37" customWidth="1"/>
    <col min="16134" max="16134" width="3.7109375" style="37" customWidth="1"/>
    <col min="16135" max="16135" width="9.7109375" style="37" customWidth="1"/>
    <col min="16136" max="16136" width="5.7109375" style="37" customWidth="1"/>
    <col min="16137" max="16137" width="9.7109375" style="37" customWidth="1"/>
    <col min="16138" max="16138" width="3.7109375" style="37" customWidth="1"/>
    <col min="16139" max="16139" width="11.7109375" style="37" customWidth="1"/>
    <col min="16140" max="16140" width="3.7109375" style="37" customWidth="1"/>
    <col min="16141" max="16142" width="11.7109375" style="37" customWidth="1"/>
    <col min="16143" max="16143" width="4.28515625" style="37" bestFit="1" customWidth="1"/>
    <col min="16144" max="16384" width="11.42578125" style="37"/>
  </cols>
  <sheetData>
    <row r="1" spans="1:16" ht="12.75" customHeight="1" x14ac:dyDescent="0.2">
      <c r="A1" s="147" t="s">
        <v>0</v>
      </c>
      <c r="B1" s="147"/>
      <c r="C1" s="147"/>
      <c r="D1" s="148">
        <v>1</v>
      </c>
      <c r="E1" s="149"/>
      <c r="F1" s="150">
        <v>2</v>
      </c>
      <c r="G1" s="151"/>
      <c r="H1" s="152">
        <v>3</v>
      </c>
      <c r="I1" s="153"/>
      <c r="J1" s="150">
        <v>4</v>
      </c>
      <c r="K1" s="151"/>
      <c r="L1" s="152">
        <v>5</v>
      </c>
      <c r="M1" s="153"/>
      <c r="N1" s="35"/>
      <c r="O1" s="36"/>
    </row>
    <row r="2" spans="1:16" ht="12.75" customHeight="1" x14ac:dyDescent="0.2">
      <c r="A2" s="147"/>
      <c r="B2" s="147"/>
      <c r="C2" s="147"/>
      <c r="D2" s="154" t="s">
        <v>1</v>
      </c>
      <c r="E2" s="133"/>
      <c r="F2" s="155" t="s">
        <v>2</v>
      </c>
      <c r="G2" s="156"/>
      <c r="H2" s="157" t="s">
        <v>3</v>
      </c>
      <c r="I2" s="158"/>
      <c r="J2" s="155" t="s">
        <v>9</v>
      </c>
      <c r="K2" s="156"/>
      <c r="L2" s="38"/>
      <c r="M2" s="39" t="s">
        <v>5</v>
      </c>
      <c r="N2" s="35"/>
      <c r="O2" s="36"/>
    </row>
    <row r="3" spans="1:16" ht="18" customHeight="1" thickBot="1" x14ac:dyDescent="0.25">
      <c r="A3" s="147"/>
      <c r="B3" s="147"/>
      <c r="C3" s="147"/>
      <c r="D3" s="132" t="s">
        <v>6</v>
      </c>
      <c r="E3" s="133"/>
      <c r="F3" s="134" t="s">
        <v>25</v>
      </c>
      <c r="G3" s="135"/>
      <c r="H3" s="136" t="s">
        <v>8</v>
      </c>
      <c r="I3" s="137"/>
      <c r="J3" s="134" t="s">
        <v>4</v>
      </c>
      <c r="K3" s="135"/>
      <c r="L3" s="136" t="s">
        <v>172</v>
      </c>
      <c r="M3" s="137"/>
      <c r="N3" s="35"/>
      <c r="O3" s="36"/>
    </row>
    <row r="4" spans="1:16" ht="18" customHeight="1" x14ac:dyDescent="0.2">
      <c r="A4" s="138" t="s">
        <v>173</v>
      </c>
      <c r="B4" s="138"/>
      <c r="C4" s="139"/>
      <c r="D4" s="142"/>
      <c r="E4" s="143"/>
      <c r="F4" s="142"/>
      <c r="G4" s="143"/>
      <c r="H4" s="142"/>
      <c r="I4" s="143"/>
      <c r="J4" s="142"/>
      <c r="K4" s="143"/>
      <c r="L4" s="122"/>
      <c r="M4" s="123"/>
      <c r="N4" s="35"/>
      <c r="O4" s="36"/>
    </row>
    <row r="5" spans="1:16" ht="18.75" customHeight="1" x14ac:dyDescent="0.2">
      <c r="A5" s="138"/>
      <c r="B5" s="138"/>
      <c r="C5" s="139"/>
      <c r="D5" s="144"/>
      <c r="E5" s="139"/>
      <c r="F5" s="144"/>
      <c r="G5" s="139"/>
      <c r="H5" s="144"/>
      <c r="I5" s="139"/>
      <c r="J5" s="144"/>
      <c r="K5" s="139"/>
      <c r="L5" s="124"/>
      <c r="M5" s="125"/>
      <c r="N5" s="35"/>
      <c r="O5" s="36"/>
    </row>
    <row r="6" spans="1:16" ht="12.75" customHeight="1" x14ac:dyDescent="0.2">
      <c r="A6" s="138"/>
      <c r="B6" s="138"/>
      <c r="C6" s="139"/>
      <c r="D6" s="144"/>
      <c r="E6" s="139"/>
      <c r="F6" s="144"/>
      <c r="G6" s="139"/>
      <c r="H6" s="144"/>
      <c r="I6" s="139"/>
      <c r="J6" s="144"/>
      <c r="K6" s="139"/>
      <c r="L6" s="124"/>
      <c r="M6" s="125"/>
      <c r="N6" s="35"/>
      <c r="O6" s="36"/>
    </row>
    <row r="7" spans="1:16" ht="12.75" customHeight="1" x14ac:dyDescent="0.2">
      <c r="A7" s="138"/>
      <c r="B7" s="138"/>
      <c r="C7" s="139"/>
      <c r="D7" s="144"/>
      <c r="E7" s="139"/>
      <c r="F7" s="144"/>
      <c r="G7" s="139"/>
      <c r="H7" s="144"/>
      <c r="I7" s="139"/>
      <c r="J7" s="144"/>
      <c r="K7" s="139"/>
      <c r="L7" s="124"/>
      <c r="M7" s="125"/>
      <c r="N7" s="35"/>
      <c r="O7" s="36"/>
    </row>
    <row r="8" spans="1:16" ht="12.75" customHeight="1" x14ac:dyDescent="0.2">
      <c r="A8" s="138"/>
      <c r="B8" s="138"/>
      <c r="C8" s="139"/>
      <c r="D8" s="144"/>
      <c r="E8" s="139"/>
      <c r="F8" s="144"/>
      <c r="G8" s="139"/>
      <c r="H8" s="144"/>
      <c r="I8" s="139"/>
      <c r="J8" s="144"/>
      <c r="K8" s="139"/>
      <c r="L8" s="124"/>
      <c r="M8" s="125"/>
      <c r="N8" s="35"/>
      <c r="O8" s="36"/>
    </row>
    <row r="9" spans="1:16" ht="12.75" customHeight="1" x14ac:dyDescent="0.2">
      <c r="A9" s="138"/>
      <c r="B9" s="138"/>
      <c r="C9" s="139"/>
      <c r="D9" s="144"/>
      <c r="E9" s="139"/>
      <c r="F9" s="144"/>
      <c r="G9" s="139"/>
      <c r="H9" s="144"/>
      <c r="I9" s="139"/>
      <c r="J9" s="144"/>
      <c r="K9" s="139"/>
      <c r="L9" s="124"/>
      <c r="M9" s="125"/>
      <c r="N9" s="35"/>
      <c r="O9" s="36"/>
    </row>
    <row r="10" spans="1:16" ht="12.75" customHeight="1" x14ac:dyDescent="0.2">
      <c r="A10" s="138"/>
      <c r="B10" s="138"/>
      <c r="C10" s="139"/>
      <c r="D10" s="144"/>
      <c r="E10" s="139"/>
      <c r="F10" s="144"/>
      <c r="G10" s="139"/>
      <c r="H10" s="144"/>
      <c r="I10" s="139"/>
      <c r="J10" s="144"/>
      <c r="K10" s="139"/>
      <c r="L10" s="124"/>
      <c r="M10" s="125"/>
      <c r="N10" s="35"/>
      <c r="O10" s="36"/>
    </row>
    <row r="11" spans="1:16" ht="13.5" customHeight="1" thickBot="1" x14ac:dyDescent="0.25">
      <c r="A11" s="140"/>
      <c r="B11" s="140"/>
      <c r="C11" s="141"/>
      <c r="D11" s="145"/>
      <c r="E11" s="146"/>
      <c r="F11" s="145"/>
      <c r="G11" s="146"/>
      <c r="H11" s="145"/>
      <c r="I11" s="146"/>
      <c r="J11" s="145"/>
      <c r="K11" s="146"/>
      <c r="L11" s="126"/>
      <c r="M11" s="127"/>
      <c r="N11" s="40"/>
      <c r="O11" s="36"/>
    </row>
    <row r="12" spans="1:16" x14ac:dyDescent="0.2">
      <c r="A12" s="41" t="s">
        <v>131</v>
      </c>
      <c r="B12" s="41" t="s">
        <v>13</v>
      </c>
      <c r="C12" s="41" t="s">
        <v>14</v>
      </c>
      <c r="D12" s="128" t="s">
        <v>15</v>
      </c>
      <c r="E12" s="129"/>
      <c r="F12" s="130" t="s">
        <v>15</v>
      </c>
      <c r="G12" s="131"/>
      <c r="H12" s="128" t="s">
        <v>15</v>
      </c>
      <c r="I12" s="129"/>
      <c r="J12" s="130" t="s">
        <v>15</v>
      </c>
      <c r="K12" s="131"/>
      <c r="L12" s="42"/>
      <c r="M12" s="42" t="s">
        <v>15</v>
      </c>
      <c r="N12" s="43" t="s">
        <v>16</v>
      </c>
      <c r="O12" s="44" t="s">
        <v>12</v>
      </c>
    </row>
    <row r="13" spans="1:16" x14ac:dyDescent="0.2">
      <c r="A13" s="64">
        <v>1</v>
      </c>
      <c r="B13" s="65" t="s">
        <v>174</v>
      </c>
      <c r="C13" s="66" t="s">
        <v>31</v>
      </c>
      <c r="D13" s="48">
        <v>1</v>
      </c>
      <c r="E13" s="49">
        <f>LOOKUP(D13,[1]Puntos!$A$2:$A$92,[1]Puntos!$B$2:$B$92)</f>
        <v>1000</v>
      </c>
      <c r="F13" s="50">
        <v>3</v>
      </c>
      <c r="G13" s="51">
        <f>LOOKUP(F13,[1]Puntos!$A$2:$A$92,[1]Puntos!$B$2:$B$92)</f>
        <v>730</v>
      </c>
      <c r="H13" s="48">
        <v>2</v>
      </c>
      <c r="I13" s="49">
        <f>LOOKUP(H13,[1]Puntos!$A$2:$A$92,[1]Puntos!$B$2:$B$92)</f>
        <v>860</v>
      </c>
      <c r="J13" s="50">
        <v>1</v>
      </c>
      <c r="K13" s="52">
        <f>LOOKUP(J13,[1]Puntos!$A$2:$A$92,[1]Puntos!$B$2:$B$92)</f>
        <v>1000</v>
      </c>
      <c r="L13" s="48" t="s">
        <v>18</v>
      </c>
      <c r="M13" s="51">
        <f>LOOKUP(L13,[1]Puntos!$A$2:$A$92,[1]Puntos!$B$2:$B$92)</f>
        <v>0</v>
      </c>
      <c r="N13" s="53">
        <f>E13+I13+K13</f>
        <v>2860</v>
      </c>
      <c r="O13" s="54">
        <f t="shared" ref="O13:O37" si="0">A13</f>
        <v>1</v>
      </c>
      <c r="P13" s="57"/>
    </row>
    <row r="14" spans="1:16" x14ac:dyDescent="0.2">
      <c r="A14" s="64">
        <v>2</v>
      </c>
      <c r="B14" s="65" t="s">
        <v>33</v>
      </c>
      <c r="C14" s="66" t="s">
        <v>8</v>
      </c>
      <c r="D14" s="48">
        <v>7</v>
      </c>
      <c r="E14" s="51">
        <f>LOOKUP(D14,[1]Puntos!$A$2:$A$92,[1]Puntos!$B$2:$B$92)</f>
        <v>555</v>
      </c>
      <c r="F14" s="50" t="s">
        <v>18</v>
      </c>
      <c r="G14" s="51">
        <f>LOOKUP(F14,[1]Puntos!$A$2:$A$92,[1]Puntos!$B$2:$B$92)</f>
        <v>0</v>
      </c>
      <c r="H14" s="48">
        <v>1</v>
      </c>
      <c r="I14" s="49">
        <f>LOOKUP(H14,[1]Puntos!$A$2:$A$92,[1]Puntos!$B$2:$B$92)</f>
        <v>1000</v>
      </c>
      <c r="J14" s="50">
        <v>2</v>
      </c>
      <c r="K14" s="52">
        <f>LOOKUP(J14,[1]Puntos!$A$2:$A$92,[1]Puntos!$B$2:$B$92)</f>
        <v>860</v>
      </c>
      <c r="L14" s="48">
        <v>1</v>
      </c>
      <c r="M14" s="49">
        <f>LOOKUP(L14,[1]Puntos!$A$2:$A$92,[1]Puntos!$B$2:$B$92)</f>
        <v>1000</v>
      </c>
      <c r="N14" s="53">
        <f>+I14+K14+M14</f>
        <v>2860</v>
      </c>
      <c r="O14" s="54">
        <f t="shared" si="0"/>
        <v>2</v>
      </c>
      <c r="P14" s="57"/>
    </row>
    <row r="15" spans="1:16" x14ac:dyDescent="0.2">
      <c r="A15" s="64">
        <v>3</v>
      </c>
      <c r="B15" s="65" t="s">
        <v>73</v>
      </c>
      <c r="C15" s="66" t="s">
        <v>4</v>
      </c>
      <c r="D15" s="48">
        <v>3</v>
      </c>
      <c r="E15" s="49">
        <f>LOOKUP(D15,[1]Puntos!$A$2:$A$92,[1]Puntos!$B$2:$B$92)</f>
        <v>730</v>
      </c>
      <c r="F15" s="50">
        <v>1</v>
      </c>
      <c r="G15" s="52">
        <f>LOOKUP(F15,[1]Puntos!$A$2:$A$92,[1]Puntos!$B$2:$B$92)</f>
        <v>1000</v>
      </c>
      <c r="H15" s="48">
        <v>7</v>
      </c>
      <c r="I15" s="51">
        <f>LOOKUP(H15,[1]Puntos!$A$2:$A$92,[1]Puntos!$B$2:$B$92)</f>
        <v>555</v>
      </c>
      <c r="J15" s="50">
        <v>4</v>
      </c>
      <c r="K15" s="52">
        <f>LOOKUP(J15,[1]Puntos!$A$2:$A$92,[1]Puntos!$B$2:$B$92)</f>
        <v>670</v>
      </c>
      <c r="L15" s="48" t="s">
        <v>18</v>
      </c>
      <c r="M15" s="51">
        <f>LOOKUP(L15,[1]Puntos!$A$2:$A$92,[1]Puntos!$B$2:$B$92)</f>
        <v>0</v>
      </c>
      <c r="N15" s="53">
        <f>E15+G15+K15</f>
        <v>2400</v>
      </c>
      <c r="O15" s="54">
        <f t="shared" si="0"/>
        <v>3</v>
      </c>
      <c r="P15" s="57"/>
    </row>
    <row r="16" spans="1:16" x14ac:dyDescent="0.2">
      <c r="A16" s="64">
        <v>4</v>
      </c>
      <c r="B16" s="65" t="s">
        <v>175</v>
      </c>
      <c r="C16" s="66" t="s">
        <v>8</v>
      </c>
      <c r="D16" s="48">
        <v>13</v>
      </c>
      <c r="E16" s="51">
        <f>LOOKUP(D16,[1]Puntos!$A$2:$A$92,[1]Puntos!$B$2:$B$92)</f>
        <v>450</v>
      </c>
      <c r="F16" s="50">
        <v>2</v>
      </c>
      <c r="G16" s="52">
        <f>LOOKUP(F16,[1]Puntos!$A$2:$A$92,[1]Puntos!$B$2:$B$92)</f>
        <v>860</v>
      </c>
      <c r="H16" s="48">
        <v>4</v>
      </c>
      <c r="I16" s="49">
        <f>LOOKUP(H16,[1]Puntos!$A$2:$A$92,[1]Puntos!$B$2:$B$92)</f>
        <v>670</v>
      </c>
      <c r="J16" s="50">
        <v>5</v>
      </c>
      <c r="K16" s="51">
        <f>LOOKUP(J16,[1]Puntos!$A$2:$A$92,[1]Puntos!$B$2:$B$92)</f>
        <v>610</v>
      </c>
      <c r="L16" s="48">
        <v>2</v>
      </c>
      <c r="M16" s="49">
        <f>LOOKUP(L16,[1]Puntos!$A$2:$A$92,[1]Puntos!$B$2:$B$92)</f>
        <v>860</v>
      </c>
      <c r="N16" s="53">
        <f>+G16+I16+M16</f>
        <v>2390</v>
      </c>
      <c r="O16" s="54">
        <f t="shared" si="0"/>
        <v>4</v>
      </c>
      <c r="P16" s="57"/>
    </row>
    <row r="17" spans="1:16" x14ac:dyDescent="0.2">
      <c r="A17" s="64">
        <v>5</v>
      </c>
      <c r="B17" s="65" t="s">
        <v>176</v>
      </c>
      <c r="C17" s="66" t="s">
        <v>8</v>
      </c>
      <c r="D17" s="48">
        <v>2</v>
      </c>
      <c r="E17" s="49">
        <f>LOOKUP(D17,[1]Puntos!$A$2:$A$92,[1]Puntos!$B$2:$B$92)</f>
        <v>860</v>
      </c>
      <c r="F17" s="50" t="s">
        <v>18</v>
      </c>
      <c r="G17" s="51">
        <f>LOOKUP(F17,[1]Puntos!$A$2:$A$92,[1]Puntos!$B$2:$B$92)</f>
        <v>0</v>
      </c>
      <c r="H17" s="48">
        <v>5</v>
      </c>
      <c r="I17" s="49">
        <f>LOOKUP(H17,[1]Puntos!$A$2:$A$92,[1]Puntos!$B$2:$B$92)</f>
        <v>610</v>
      </c>
      <c r="J17" s="50">
        <v>7</v>
      </c>
      <c r="K17" s="52">
        <f>LOOKUP(J17,[1]Puntos!$A$2:$A$92,[1]Puntos!$B$2:$B$92)</f>
        <v>555</v>
      </c>
      <c r="L17" s="48" t="s">
        <v>18</v>
      </c>
      <c r="M17" s="49">
        <f>LOOKUP(L17,[1]Puntos!$A$2:$A$92,[1]Puntos!$B$2:$B$92)</f>
        <v>0</v>
      </c>
      <c r="N17" s="53">
        <f>E17+G17+I17+K17+M17</f>
        <v>2025</v>
      </c>
      <c r="O17" s="54">
        <f t="shared" si="0"/>
        <v>5</v>
      </c>
    </row>
    <row r="18" spans="1:16" x14ac:dyDescent="0.2">
      <c r="A18" s="64">
        <v>6</v>
      </c>
      <c r="B18" s="65" t="s">
        <v>151</v>
      </c>
      <c r="C18" s="66" t="s">
        <v>92</v>
      </c>
      <c r="D18" s="48">
        <v>5</v>
      </c>
      <c r="E18" s="49">
        <f>LOOKUP(D18,[1]Puntos!$A$2:$A$92,[1]Puntos!$B$2:$B$92)</f>
        <v>610</v>
      </c>
      <c r="F18" s="50">
        <v>4</v>
      </c>
      <c r="G18" s="52">
        <f>LOOKUP(F18,[1]Puntos!$A$2:$A$92,[1]Puntos!$B$2:$B$92)</f>
        <v>670</v>
      </c>
      <c r="H18" s="48">
        <v>17</v>
      </c>
      <c r="I18" s="51">
        <f>LOOKUP(H18,[1]Puntos!$A$2:$A$92,[1]Puntos!$B$2:$B$92)</f>
        <v>400</v>
      </c>
      <c r="J18" s="50">
        <v>3</v>
      </c>
      <c r="K18" s="52">
        <f>LOOKUP(J18,[1]Puntos!$A$2:$A$92,[1]Puntos!$B$2:$B$92)</f>
        <v>730</v>
      </c>
      <c r="L18" s="48" t="s">
        <v>18</v>
      </c>
      <c r="M18" s="51">
        <f>LOOKUP(L18,[1]Puntos!$A$2:$A$92,[1]Puntos!$B$2:$B$92)</f>
        <v>0</v>
      </c>
      <c r="N18" s="53">
        <f>E18+G18+K18</f>
        <v>2010</v>
      </c>
      <c r="O18" s="54">
        <f t="shared" si="0"/>
        <v>6</v>
      </c>
    </row>
    <row r="19" spans="1:16" x14ac:dyDescent="0.2">
      <c r="A19" s="64">
        <v>7</v>
      </c>
      <c r="B19" s="65" t="s">
        <v>177</v>
      </c>
      <c r="C19" s="66" t="s">
        <v>8</v>
      </c>
      <c r="D19" s="48">
        <v>10</v>
      </c>
      <c r="E19" s="51">
        <f>LOOKUP(D19,[1]Puntos!$A$2:$A$92,[1]Puntos!$B$2:$B$92)</f>
        <v>488</v>
      </c>
      <c r="F19" s="50" t="s">
        <v>18</v>
      </c>
      <c r="G19" s="51">
        <f>LOOKUP(F19,[1]Puntos!$A$2:$A$92,[1]Puntos!$B$2:$B$92)</f>
        <v>0</v>
      </c>
      <c r="H19" s="48">
        <v>3</v>
      </c>
      <c r="I19" s="49">
        <f>LOOKUP(H19,[1]Puntos!$A$2:$A$92,[1]Puntos!$B$2:$B$92)</f>
        <v>730</v>
      </c>
      <c r="J19" s="50">
        <v>7</v>
      </c>
      <c r="K19" s="52">
        <f>LOOKUP(J19,[1]Puntos!$A$2:$A$92,[1]Puntos!$B$2:$B$92)</f>
        <v>555</v>
      </c>
      <c r="L19" s="48">
        <v>4</v>
      </c>
      <c r="M19" s="49">
        <f>LOOKUP(L19,[1]Puntos!$A$2:$A$92,[1]Puntos!$B$2:$B$92)</f>
        <v>670</v>
      </c>
      <c r="N19" s="53">
        <f>+I19+K19+M19</f>
        <v>1955</v>
      </c>
      <c r="O19" s="54">
        <f t="shared" si="0"/>
        <v>7</v>
      </c>
    </row>
    <row r="20" spans="1:16" x14ac:dyDescent="0.2">
      <c r="A20" s="64">
        <v>8</v>
      </c>
      <c r="B20" s="65" t="s">
        <v>178</v>
      </c>
      <c r="C20" s="66" t="s">
        <v>8</v>
      </c>
      <c r="D20" s="48">
        <v>7</v>
      </c>
      <c r="E20" s="49">
        <f>LOOKUP(D20,[1]Puntos!$A$2:$A$92,[1]Puntos!$B$2:$B$92)</f>
        <v>555</v>
      </c>
      <c r="F20" s="50" t="s">
        <v>18</v>
      </c>
      <c r="G20" s="51">
        <f>LOOKUP(F20,[1]Puntos!$A$2:$A$92,[1]Puntos!$B$2:$B$92)</f>
        <v>0</v>
      </c>
      <c r="H20" s="48">
        <v>9</v>
      </c>
      <c r="I20" s="51">
        <f>LOOKUP(H20,[1]Puntos!$A$2:$A$92,[1]Puntos!$B$2:$B$92)</f>
        <v>500</v>
      </c>
      <c r="J20" s="50">
        <v>5</v>
      </c>
      <c r="K20" s="52">
        <f>LOOKUP(J20,[1]Puntos!$A$2:$A$92,[1]Puntos!$B$2:$B$92)</f>
        <v>610</v>
      </c>
      <c r="L20" s="48">
        <v>3</v>
      </c>
      <c r="M20" s="49">
        <f>LOOKUP(L20,[1]Puntos!$A$2:$A$92,[1]Puntos!$B$2:$B$92)</f>
        <v>730</v>
      </c>
      <c r="N20" s="53">
        <f>E20+K20+M20</f>
        <v>1895</v>
      </c>
      <c r="O20" s="54">
        <f t="shared" si="0"/>
        <v>8</v>
      </c>
      <c r="P20" s="57"/>
    </row>
    <row r="21" spans="1:16" x14ac:dyDescent="0.2">
      <c r="A21" s="64">
        <v>8</v>
      </c>
      <c r="B21" s="65" t="s">
        <v>154</v>
      </c>
      <c r="C21" s="66" t="s">
        <v>121</v>
      </c>
      <c r="D21" s="48">
        <v>7</v>
      </c>
      <c r="E21" s="49">
        <f>LOOKUP(D21,[1]Puntos!$A$2:$A$92,[1]Puntos!$B$2:$B$92)</f>
        <v>555</v>
      </c>
      <c r="F21" s="50" t="s">
        <v>18</v>
      </c>
      <c r="G21" s="52">
        <f>LOOKUP(F21,[1]Puntos!$A$2:$A$92,[1]Puntos!$B$2:$B$92)</f>
        <v>0</v>
      </c>
      <c r="H21" s="48">
        <v>9</v>
      </c>
      <c r="I21" s="49">
        <f>LOOKUP(H21,[1]Puntos!$A$2:$A$92,[1]Puntos!$B$2:$B$92)</f>
        <v>500</v>
      </c>
      <c r="J21" s="50" t="s">
        <v>18</v>
      </c>
      <c r="K21" s="52">
        <f>LOOKUP(J21,[1]Puntos!$A$2:$A$92,[1]Puntos!$B$2:$B$92)</f>
        <v>0</v>
      </c>
      <c r="L21" s="48" t="s">
        <v>18</v>
      </c>
      <c r="M21" s="49">
        <f>LOOKUP(L21,[1]Puntos!$A$2:$A$92,[1]Puntos!$B$2:$B$92)</f>
        <v>0</v>
      </c>
      <c r="N21" s="53">
        <f>E21+G21+I21+K21+M21</f>
        <v>1055</v>
      </c>
      <c r="O21" s="54">
        <f t="shared" si="0"/>
        <v>8</v>
      </c>
    </row>
    <row r="22" spans="1:16" x14ac:dyDescent="0.2">
      <c r="A22" s="64">
        <v>10</v>
      </c>
      <c r="B22" s="65" t="s">
        <v>179</v>
      </c>
      <c r="C22" s="66" t="s">
        <v>29</v>
      </c>
      <c r="D22" s="48" t="s">
        <v>18</v>
      </c>
      <c r="E22" s="49">
        <f>LOOKUP(D22,[1]Puntos!$A$2:$A$92,[1]Puntos!$B$2:$B$92)</f>
        <v>0</v>
      </c>
      <c r="F22" s="50" t="s">
        <v>18</v>
      </c>
      <c r="G22" s="52">
        <f>LOOKUP(F22,[1]Puntos!$A$2:$A$92,[1]Puntos!$B$2:$B$92)</f>
        <v>0</v>
      </c>
      <c r="H22" s="48">
        <v>7</v>
      </c>
      <c r="I22" s="49">
        <f>LOOKUP(H22,[1]Puntos!$A$2:$A$92,[1]Puntos!$B$2:$B$92)</f>
        <v>555</v>
      </c>
      <c r="J22" s="50">
        <v>9</v>
      </c>
      <c r="K22" s="52">
        <f>LOOKUP(J22,[1]Puntos!$A$2:$A$92,[1]Puntos!$B$2:$B$92)</f>
        <v>500</v>
      </c>
      <c r="L22" s="48" t="s">
        <v>18</v>
      </c>
      <c r="M22" s="49">
        <f>LOOKUP(L22,[1]Puntos!$A$2:$A$92,[1]Puntos!$B$2:$B$92)</f>
        <v>0</v>
      </c>
      <c r="N22" s="53">
        <f t="shared" ref="N22:N37" si="1">E22+G22+I22+K22+M22</f>
        <v>1055</v>
      </c>
      <c r="O22" s="54">
        <f t="shared" si="0"/>
        <v>10</v>
      </c>
    </row>
    <row r="23" spans="1:16" x14ac:dyDescent="0.2">
      <c r="A23" s="64">
        <v>11</v>
      </c>
      <c r="B23" s="65" t="s">
        <v>155</v>
      </c>
      <c r="C23" s="66" t="s">
        <v>121</v>
      </c>
      <c r="D23" s="48">
        <v>5</v>
      </c>
      <c r="E23" s="49">
        <f>LOOKUP(D23,[1]Puntos!$A$2:$A$92,[1]Puntos!$B$2:$B$92)</f>
        <v>610</v>
      </c>
      <c r="F23" s="50" t="s">
        <v>18</v>
      </c>
      <c r="G23" s="52">
        <f>LOOKUP(F23,[1]Puntos!$A$2:$A$92,[1]Puntos!$B$2:$B$92)</f>
        <v>0</v>
      </c>
      <c r="H23" s="48">
        <v>17</v>
      </c>
      <c r="I23" s="49">
        <f>LOOKUP(H23,[1]Puntos!$A$2:$A$92,[1]Puntos!$B$2:$B$92)</f>
        <v>400</v>
      </c>
      <c r="J23" s="50" t="s">
        <v>18</v>
      </c>
      <c r="K23" s="52">
        <f>LOOKUP(J23,[1]Puntos!$A$2:$A$92,[1]Puntos!$B$2:$B$92)</f>
        <v>0</v>
      </c>
      <c r="L23" s="48" t="s">
        <v>18</v>
      </c>
      <c r="M23" s="49">
        <f>LOOKUP(L23,[1]Puntos!$A$2:$A$92,[1]Puntos!$B$2:$B$92)</f>
        <v>0</v>
      </c>
      <c r="N23" s="53">
        <f t="shared" si="1"/>
        <v>1010</v>
      </c>
      <c r="O23" s="54">
        <f t="shared" si="0"/>
        <v>11</v>
      </c>
    </row>
    <row r="24" spans="1:16" x14ac:dyDescent="0.2">
      <c r="A24" s="64">
        <v>12</v>
      </c>
      <c r="B24" s="65" t="s">
        <v>180</v>
      </c>
      <c r="C24" s="66" t="s">
        <v>121</v>
      </c>
      <c r="D24" s="48">
        <v>10</v>
      </c>
      <c r="E24" s="49">
        <f>LOOKUP(D24,[1]Puntos!$A$2:$A$92,[1]Puntos!$B$2:$B$92)</f>
        <v>488</v>
      </c>
      <c r="F24" s="50" t="s">
        <v>18</v>
      </c>
      <c r="G24" s="52">
        <f>LOOKUP(F24,[1]Puntos!$A$2:$A$92,[1]Puntos!$B$2:$B$92)</f>
        <v>0</v>
      </c>
      <c r="H24" s="48">
        <v>9</v>
      </c>
      <c r="I24" s="49">
        <f>LOOKUP(H24,[1]Puntos!$A$2:$A$92,[1]Puntos!$B$2:$B$92)</f>
        <v>500</v>
      </c>
      <c r="J24" s="50" t="s">
        <v>18</v>
      </c>
      <c r="K24" s="52">
        <f>LOOKUP(J24,[1]Puntos!$A$2:$A$92,[1]Puntos!$B$2:$B$92)</f>
        <v>0</v>
      </c>
      <c r="L24" s="48" t="s">
        <v>18</v>
      </c>
      <c r="M24" s="49">
        <f>LOOKUP(L24,[1]Puntos!$A$2:$A$92,[1]Puntos!$B$2:$B$92)</f>
        <v>0</v>
      </c>
      <c r="N24" s="53">
        <f t="shared" si="1"/>
        <v>988</v>
      </c>
      <c r="O24" s="54">
        <f t="shared" si="0"/>
        <v>12</v>
      </c>
    </row>
    <row r="25" spans="1:16" x14ac:dyDescent="0.2">
      <c r="A25" s="64">
        <v>13</v>
      </c>
      <c r="B25" s="65" t="s">
        <v>157</v>
      </c>
      <c r="C25" s="66" t="s">
        <v>121</v>
      </c>
      <c r="D25" s="48">
        <v>13</v>
      </c>
      <c r="E25" s="49">
        <f>LOOKUP(D25,[1]Puntos!$A$2:$A$92,[1]Puntos!$B$2:$B$92)</f>
        <v>450</v>
      </c>
      <c r="F25" s="50" t="s">
        <v>18</v>
      </c>
      <c r="G25" s="52">
        <f>LOOKUP(F25,[1]Puntos!$A$2:$A$92,[1]Puntos!$B$2:$B$92)</f>
        <v>0</v>
      </c>
      <c r="H25" s="48">
        <v>9</v>
      </c>
      <c r="I25" s="49">
        <f>LOOKUP(H25,[1]Puntos!$A$2:$A$92,[1]Puntos!$B$2:$B$92)</f>
        <v>500</v>
      </c>
      <c r="J25" s="50" t="s">
        <v>18</v>
      </c>
      <c r="K25" s="52">
        <f>LOOKUP(J25,[1]Puntos!$A$2:$A$92,[1]Puntos!$B$2:$B$92)</f>
        <v>0</v>
      </c>
      <c r="L25" s="48" t="s">
        <v>18</v>
      </c>
      <c r="M25" s="49">
        <f>LOOKUP(L25,[1]Puntos!$A$2:$A$92,[1]Puntos!$B$2:$B$92)</f>
        <v>0</v>
      </c>
      <c r="N25" s="53">
        <f t="shared" si="1"/>
        <v>950</v>
      </c>
      <c r="O25" s="54">
        <f t="shared" si="0"/>
        <v>13</v>
      </c>
    </row>
    <row r="26" spans="1:16" x14ac:dyDescent="0.2">
      <c r="A26" s="64">
        <v>14</v>
      </c>
      <c r="B26" s="65" t="s">
        <v>181</v>
      </c>
      <c r="C26" s="66" t="s">
        <v>8</v>
      </c>
      <c r="D26" s="48">
        <v>4</v>
      </c>
      <c r="E26" s="49">
        <f>LOOKUP(D26,[1]Puntos!$A$2:$A$92,[1]Puntos!$B$2:$B$92)</f>
        <v>670</v>
      </c>
      <c r="F26" s="50" t="s">
        <v>18</v>
      </c>
      <c r="G26" s="52">
        <f>LOOKUP(F26,[1]Puntos!$A$2:$A$92,[1]Puntos!$B$2:$B$92)</f>
        <v>0</v>
      </c>
      <c r="H26" s="48" t="s">
        <v>18</v>
      </c>
      <c r="I26" s="49">
        <f>LOOKUP(H26,[1]Puntos!$A$2:$A$92,[1]Puntos!$B$2:$B$92)</f>
        <v>0</v>
      </c>
      <c r="J26" s="50" t="s">
        <v>18</v>
      </c>
      <c r="K26" s="52">
        <f>LOOKUP(J26,[1]Puntos!$A$2:$A$92,[1]Puntos!$B$2:$B$92)</f>
        <v>0</v>
      </c>
      <c r="L26" s="48" t="s">
        <v>18</v>
      </c>
      <c r="M26" s="49">
        <f>LOOKUP(L26,[1]Puntos!$A$2:$A$92,[1]Puntos!$B$2:$B$92)</f>
        <v>0</v>
      </c>
      <c r="N26" s="53">
        <f t="shared" si="1"/>
        <v>670</v>
      </c>
      <c r="O26" s="54">
        <f t="shared" si="0"/>
        <v>14</v>
      </c>
    </row>
    <row r="27" spans="1:16" x14ac:dyDescent="0.2">
      <c r="A27" s="64">
        <v>15</v>
      </c>
      <c r="B27" s="65" t="s">
        <v>182</v>
      </c>
      <c r="C27" s="66" t="s">
        <v>8</v>
      </c>
      <c r="D27" s="48" t="s">
        <v>18</v>
      </c>
      <c r="E27" s="49">
        <f>LOOKUP(D27,[1]Puntos!$A$2:$A$92,[1]Puntos!$B$2:$B$92)</f>
        <v>0</v>
      </c>
      <c r="F27" s="50" t="s">
        <v>18</v>
      </c>
      <c r="G27" s="52">
        <f>LOOKUP(F27,[1]Puntos!$A$2:$A$92,[1]Puntos!$B$2:$B$92)</f>
        <v>0</v>
      </c>
      <c r="H27" s="48">
        <v>5</v>
      </c>
      <c r="I27" s="49">
        <f>LOOKUP(H27,[1]Puntos!$A$2:$A$92,[1]Puntos!$B$2:$B$92)</f>
        <v>610</v>
      </c>
      <c r="J27" s="50" t="s">
        <v>18</v>
      </c>
      <c r="K27" s="52">
        <f>LOOKUP(J27,[1]Puntos!$A$2:$A$92,[1]Puntos!$B$2:$B$92)</f>
        <v>0</v>
      </c>
      <c r="L27" s="48" t="s">
        <v>18</v>
      </c>
      <c r="M27" s="49">
        <f>LOOKUP(L27,[1]Puntos!$A$2:$A$92,[1]Puntos!$B$2:$B$92)</f>
        <v>0</v>
      </c>
      <c r="N27" s="53">
        <f t="shared" si="1"/>
        <v>610</v>
      </c>
      <c r="O27" s="54">
        <f t="shared" si="0"/>
        <v>15</v>
      </c>
    </row>
    <row r="28" spans="1:16" x14ac:dyDescent="0.2">
      <c r="A28" s="64">
        <v>16</v>
      </c>
      <c r="B28" s="65" t="s">
        <v>164</v>
      </c>
      <c r="C28" s="66" t="s">
        <v>183</v>
      </c>
      <c r="D28" s="48">
        <v>10</v>
      </c>
      <c r="E28" s="49">
        <f>LOOKUP(D28,[1]Puntos!$A$2:$A$92,[1]Puntos!$B$2:$B$92)</f>
        <v>488</v>
      </c>
      <c r="F28" s="50" t="s">
        <v>18</v>
      </c>
      <c r="G28" s="52">
        <f>LOOKUP(F28,[1]Puntos!$A$2:$A$92,[1]Puntos!$B$2:$B$92)</f>
        <v>0</v>
      </c>
      <c r="H28" s="48" t="s">
        <v>18</v>
      </c>
      <c r="I28" s="49">
        <f>LOOKUP(H28,[1]Puntos!$A$2:$A$92,[1]Puntos!$B$2:$B$92)</f>
        <v>0</v>
      </c>
      <c r="J28" s="50" t="s">
        <v>18</v>
      </c>
      <c r="K28" s="52">
        <f>LOOKUP(J28,[1]Puntos!$A$2:$A$92,[1]Puntos!$B$2:$B$92)</f>
        <v>0</v>
      </c>
      <c r="L28" s="48" t="s">
        <v>18</v>
      </c>
      <c r="M28" s="49">
        <f>LOOKUP(L28,[1]Puntos!$A$2:$A$92,[1]Puntos!$B$2:$B$92)</f>
        <v>0</v>
      </c>
      <c r="N28" s="53">
        <f t="shared" si="1"/>
        <v>488</v>
      </c>
      <c r="O28" s="54">
        <f t="shared" si="0"/>
        <v>16</v>
      </c>
    </row>
    <row r="29" spans="1:16" x14ac:dyDescent="0.2">
      <c r="A29" s="64">
        <v>17</v>
      </c>
      <c r="B29" s="65" t="s">
        <v>184</v>
      </c>
      <c r="C29" s="66" t="s">
        <v>71</v>
      </c>
      <c r="D29" s="48">
        <v>13</v>
      </c>
      <c r="E29" s="49">
        <f>LOOKUP(D29,[1]Puntos!$A$2:$A$92,[1]Puntos!$B$2:$B$92)</f>
        <v>450</v>
      </c>
      <c r="F29" s="50" t="s">
        <v>18</v>
      </c>
      <c r="G29" s="52">
        <f>LOOKUP(F29,[1]Puntos!$A$2:$A$92,[1]Puntos!$B$2:$B$92)</f>
        <v>0</v>
      </c>
      <c r="H29" s="48" t="s">
        <v>18</v>
      </c>
      <c r="I29" s="49">
        <f>LOOKUP(H29,[1]Puntos!$A$2:$A$92,[1]Puntos!$B$2:$B$92)</f>
        <v>0</v>
      </c>
      <c r="J29" s="50" t="s">
        <v>18</v>
      </c>
      <c r="K29" s="52">
        <f>LOOKUP(J29,[1]Puntos!$A$2:$A$92,[1]Puntos!$B$2:$B$92)</f>
        <v>0</v>
      </c>
      <c r="L29" s="48" t="s">
        <v>18</v>
      </c>
      <c r="M29" s="49">
        <f>LOOKUP(L29,[1]Puntos!$A$2:$A$92,[1]Puntos!$B$2:$B$92)</f>
        <v>0</v>
      </c>
      <c r="N29" s="53">
        <f t="shared" si="1"/>
        <v>450</v>
      </c>
      <c r="O29" s="54">
        <f t="shared" si="0"/>
        <v>17</v>
      </c>
    </row>
    <row r="30" spans="1:16" x14ac:dyDescent="0.2">
      <c r="A30" s="64">
        <v>17</v>
      </c>
      <c r="B30" s="65" t="s">
        <v>185</v>
      </c>
      <c r="C30" s="66" t="s">
        <v>76</v>
      </c>
      <c r="D30" s="48">
        <v>13</v>
      </c>
      <c r="E30" s="49">
        <f>LOOKUP(D30,[1]Puntos!$A$2:$A$92,[1]Puntos!$B$2:$B$92)</f>
        <v>450</v>
      </c>
      <c r="F30" s="50" t="s">
        <v>18</v>
      </c>
      <c r="G30" s="52">
        <f>LOOKUP(F30,[1]Puntos!$A$2:$A$92,[1]Puntos!$B$2:$B$92)</f>
        <v>0</v>
      </c>
      <c r="H30" s="48" t="s">
        <v>18</v>
      </c>
      <c r="I30" s="49">
        <f>LOOKUP(H30,[1]Puntos!$A$2:$A$92,[1]Puntos!$B$2:$B$92)</f>
        <v>0</v>
      </c>
      <c r="J30" s="50" t="s">
        <v>18</v>
      </c>
      <c r="K30" s="52">
        <f>LOOKUP(J30,[1]Puntos!$A$2:$A$92,[1]Puntos!$B$2:$B$92)</f>
        <v>0</v>
      </c>
      <c r="L30" s="48" t="s">
        <v>18</v>
      </c>
      <c r="M30" s="49">
        <f>LOOKUP(L30,[1]Puntos!$A$2:$A$92,[1]Puntos!$B$2:$B$92)</f>
        <v>0</v>
      </c>
      <c r="N30" s="53">
        <f t="shared" si="1"/>
        <v>450</v>
      </c>
      <c r="O30" s="54">
        <f t="shared" si="0"/>
        <v>17</v>
      </c>
    </row>
    <row r="31" spans="1:16" x14ac:dyDescent="0.2">
      <c r="A31" s="64">
        <v>17</v>
      </c>
      <c r="B31" s="65" t="s">
        <v>186</v>
      </c>
      <c r="C31" s="66" t="s">
        <v>29</v>
      </c>
      <c r="D31" s="48" t="s">
        <v>18</v>
      </c>
      <c r="E31" s="49">
        <f>LOOKUP(D31,[1]Puntos!$A$2:$A$92,[1]Puntos!$B$2:$B$92)</f>
        <v>0</v>
      </c>
      <c r="F31" s="50" t="s">
        <v>18</v>
      </c>
      <c r="G31" s="52">
        <f>LOOKUP(F31,[1]Puntos!$A$2:$A$92,[1]Puntos!$B$2:$B$92)</f>
        <v>0</v>
      </c>
      <c r="H31" s="48">
        <v>13</v>
      </c>
      <c r="I31" s="49">
        <f>LOOKUP(H31,[1]Puntos!$A$2:$A$92,[1]Puntos!$B$2:$B$92)</f>
        <v>450</v>
      </c>
      <c r="J31" s="50" t="s">
        <v>18</v>
      </c>
      <c r="K31" s="52">
        <f>LOOKUP(J31,[1]Puntos!$A$2:$A$92,[1]Puntos!$B$2:$B$92)</f>
        <v>0</v>
      </c>
      <c r="L31" s="48" t="s">
        <v>18</v>
      </c>
      <c r="M31" s="49">
        <f>LOOKUP(L31,[1]Puntos!$A$2:$A$92,[1]Puntos!$B$2:$B$92)</f>
        <v>0</v>
      </c>
      <c r="N31" s="53">
        <f t="shared" si="1"/>
        <v>450</v>
      </c>
      <c r="O31" s="54">
        <f t="shared" si="0"/>
        <v>17</v>
      </c>
    </row>
    <row r="32" spans="1:16" x14ac:dyDescent="0.2">
      <c r="A32" s="64">
        <v>17</v>
      </c>
      <c r="B32" s="65" t="s">
        <v>187</v>
      </c>
      <c r="C32" s="66" t="s">
        <v>8</v>
      </c>
      <c r="D32" s="48" t="s">
        <v>18</v>
      </c>
      <c r="E32" s="49">
        <f>LOOKUP(D32,[1]Puntos!$A$2:$A$92,[1]Puntos!$B$2:$B$92)</f>
        <v>0</v>
      </c>
      <c r="F32" s="50" t="s">
        <v>18</v>
      </c>
      <c r="G32" s="52">
        <f>LOOKUP(F32,[1]Puntos!$A$2:$A$92,[1]Puntos!$B$2:$B$92)</f>
        <v>0</v>
      </c>
      <c r="H32" s="48">
        <v>13</v>
      </c>
      <c r="I32" s="49">
        <f>LOOKUP(H32,[1]Puntos!$A$2:$A$92,[1]Puntos!$B$2:$B$92)</f>
        <v>450</v>
      </c>
      <c r="J32" s="50" t="s">
        <v>18</v>
      </c>
      <c r="K32" s="52">
        <f>LOOKUP(J32,[1]Puntos!$A$2:$A$92,[1]Puntos!$B$2:$B$92)</f>
        <v>0</v>
      </c>
      <c r="L32" s="48" t="s">
        <v>18</v>
      </c>
      <c r="M32" s="49">
        <f>LOOKUP(L32,[1]Puntos!$A$2:$A$92,[1]Puntos!$B$2:$B$92)</f>
        <v>0</v>
      </c>
      <c r="N32" s="53">
        <f t="shared" si="1"/>
        <v>450</v>
      </c>
      <c r="O32" s="54">
        <f t="shared" si="0"/>
        <v>17</v>
      </c>
    </row>
    <row r="33" spans="1:15" x14ac:dyDescent="0.2">
      <c r="A33" s="64">
        <v>17</v>
      </c>
      <c r="B33" s="65" t="s">
        <v>188</v>
      </c>
      <c r="C33" s="66" t="s">
        <v>8</v>
      </c>
      <c r="D33" s="48" t="s">
        <v>18</v>
      </c>
      <c r="E33" s="49">
        <f>LOOKUP(D33,[1]Puntos!$A$2:$A$92,[1]Puntos!$B$2:$B$92)</f>
        <v>0</v>
      </c>
      <c r="F33" s="50" t="s">
        <v>18</v>
      </c>
      <c r="G33" s="52">
        <f>LOOKUP(F33,[1]Puntos!$A$2:$A$92,[1]Puntos!$B$2:$B$92)</f>
        <v>0</v>
      </c>
      <c r="H33" s="48">
        <v>13</v>
      </c>
      <c r="I33" s="49">
        <f>LOOKUP(H33,[1]Puntos!$A$2:$A$92,[1]Puntos!$B$2:$B$92)</f>
        <v>450</v>
      </c>
      <c r="J33" s="50" t="s">
        <v>18</v>
      </c>
      <c r="K33" s="52">
        <f>LOOKUP(J33,[1]Puntos!$A$2:$A$92,[1]Puntos!$B$2:$B$92)</f>
        <v>0</v>
      </c>
      <c r="L33" s="48" t="s">
        <v>18</v>
      </c>
      <c r="M33" s="49">
        <f>LOOKUP(L33,[1]Puntos!$A$2:$A$92,[1]Puntos!$B$2:$B$92)</f>
        <v>0</v>
      </c>
      <c r="N33" s="53">
        <f t="shared" si="1"/>
        <v>450</v>
      </c>
      <c r="O33" s="54">
        <f t="shared" si="0"/>
        <v>17</v>
      </c>
    </row>
    <row r="34" spans="1:15" x14ac:dyDescent="0.2">
      <c r="A34" s="64">
        <v>17</v>
      </c>
      <c r="B34" s="65" t="s">
        <v>189</v>
      </c>
      <c r="C34" s="66" t="s">
        <v>8</v>
      </c>
      <c r="D34" s="48" t="s">
        <v>18</v>
      </c>
      <c r="E34" s="49">
        <f>LOOKUP(D34,[1]Puntos!$A$2:$A$92,[1]Puntos!$B$2:$B$92)</f>
        <v>0</v>
      </c>
      <c r="F34" s="50" t="s">
        <v>18</v>
      </c>
      <c r="G34" s="52">
        <f>LOOKUP(F34,[1]Puntos!$A$2:$A$92,[1]Puntos!$B$2:$B$92)</f>
        <v>0</v>
      </c>
      <c r="H34" s="48">
        <v>13</v>
      </c>
      <c r="I34" s="49">
        <f>LOOKUP(H34,[1]Puntos!$A$2:$A$92,[1]Puntos!$B$2:$B$92)</f>
        <v>450</v>
      </c>
      <c r="J34" s="50" t="s">
        <v>18</v>
      </c>
      <c r="K34" s="52">
        <f>LOOKUP(J34,[1]Puntos!$A$2:$A$92,[1]Puntos!$B$2:$B$92)</f>
        <v>0</v>
      </c>
      <c r="L34" s="48" t="s">
        <v>18</v>
      </c>
      <c r="M34" s="49">
        <f>LOOKUP(L34,[1]Puntos!$A$2:$A$92,[1]Puntos!$B$2:$B$92)</f>
        <v>0</v>
      </c>
      <c r="N34" s="53">
        <f t="shared" si="1"/>
        <v>450</v>
      </c>
      <c r="O34" s="54">
        <f t="shared" si="0"/>
        <v>17</v>
      </c>
    </row>
    <row r="35" spans="1:15" x14ac:dyDescent="0.2">
      <c r="A35" s="64">
        <v>23</v>
      </c>
      <c r="B35" s="65" t="s">
        <v>169</v>
      </c>
      <c r="C35" s="66" t="s">
        <v>29</v>
      </c>
      <c r="D35" s="48" t="s">
        <v>18</v>
      </c>
      <c r="E35" s="49">
        <f>LOOKUP(D35,[1]Puntos!$A$2:$A$92,[1]Puntos!$B$2:$B$92)</f>
        <v>0</v>
      </c>
      <c r="F35" s="50" t="s">
        <v>18</v>
      </c>
      <c r="G35" s="52">
        <f>LOOKUP(F35,[1]Puntos!$A$2:$A$92,[1]Puntos!$B$2:$B$92)</f>
        <v>0</v>
      </c>
      <c r="H35" s="48">
        <v>17</v>
      </c>
      <c r="I35" s="49">
        <f>LOOKUP(H35,[1]Puntos!$A$2:$A$92,[1]Puntos!$B$2:$B$92)</f>
        <v>400</v>
      </c>
      <c r="J35" s="50" t="s">
        <v>18</v>
      </c>
      <c r="K35" s="52">
        <f>LOOKUP(J35,[1]Puntos!$A$2:$A$92,[1]Puntos!$B$2:$B$92)</f>
        <v>0</v>
      </c>
      <c r="L35" s="48" t="s">
        <v>18</v>
      </c>
      <c r="M35" s="49">
        <f>LOOKUP(L35,[1]Puntos!$A$2:$A$92,[1]Puntos!$B$2:$B$92)</f>
        <v>0</v>
      </c>
      <c r="N35" s="53">
        <f t="shared" si="1"/>
        <v>400</v>
      </c>
      <c r="O35" s="54">
        <f t="shared" si="0"/>
        <v>23</v>
      </c>
    </row>
    <row r="36" spans="1:15" x14ac:dyDescent="0.2">
      <c r="A36" s="64">
        <v>23</v>
      </c>
      <c r="B36" s="65" t="s">
        <v>190</v>
      </c>
      <c r="C36" s="66" t="s">
        <v>31</v>
      </c>
      <c r="D36" s="48" t="s">
        <v>18</v>
      </c>
      <c r="E36" s="49">
        <f>LOOKUP(D36,[1]Puntos!$A$2:$A$92,[1]Puntos!$B$2:$B$92)</f>
        <v>0</v>
      </c>
      <c r="F36" s="50" t="s">
        <v>18</v>
      </c>
      <c r="G36" s="52">
        <f>LOOKUP(F36,[1]Puntos!$A$2:$A$92,[1]Puntos!$B$2:$B$92)</f>
        <v>0</v>
      </c>
      <c r="H36" s="48">
        <v>17</v>
      </c>
      <c r="I36" s="49">
        <f>LOOKUP(H36,[1]Puntos!$A$2:$A$92,[1]Puntos!$B$2:$B$92)</f>
        <v>400</v>
      </c>
      <c r="J36" s="50" t="s">
        <v>18</v>
      </c>
      <c r="K36" s="52">
        <f>LOOKUP(J36,[1]Puntos!$A$2:$A$92,[1]Puntos!$B$2:$B$92)</f>
        <v>0</v>
      </c>
      <c r="L36" s="48" t="s">
        <v>18</v>
      </c>
      <c r="M36" s="49">
        <f>LOOKUP(L36,[1]Puntos!$A$2:$A$92,[1]Puntos!$B$2:$B$92)</f>
        <v>0</v>
      </c>
      <c r="N36" s="53">
        <f t="shared" si="1"/>
        <v>400</v>
      </c>
      <c r="O36" s="54">
        <f t="shared" si="0"/>
        <v>23</v>
      </c>
    </row>
    <row r="37" spans="1:15" x14ac:dyDescent="0.2">
      <c r="A37" s="64">
        <v>23</v>
      </c>
      <c r="B37" s="65" t="s">
        <v>191</v>
      </c>
      <c r="C37" s="66" t="s">
        <v>121</v>
      </c>
      <c r="D37" s="48" t="s">
        <v>18</v>
      </c>
      <c r="E37" s="49">
        <f>LOOKUP(D37,[1]Puntos!$A$2:$A$92,[1]Puntos!$B$2:$B$92)</f>
        <v>0</v>
      </c>
      <c r="F37" s="50" t="s">
        <v>18</v>
      </c>
      <c r="G37" s="52">
        <f>LOOKUP(F37,[1]Puntos!$A$2:$A$92,[1]Puntos!$B$2:$B$92)</f>
        <v>0</v>
      </c>
      <c r="H37" s="48">
        <v>17</v>
      </c>
      <c r="I37" s="49">
        <f>LOOKUP(H37,[1]Puntos!$A$2:$A$92,[1]Puntos!$B$2:$B$92)</f>
        <v>400</v>
      </c>
      <c r="J37" s="50" t="s">
        <v>18</v>
      </c>
      <c r="K37" s="52">
        <f>LOOKUP(J37,[1]Puntos!$A$2:$A$92,[1]Puntos!$B$2:$B$92)</f>
        <v>0</v>
      </c>
      <c r="L37" s="48" t="s">
        <v>18</v>
      </c>
      <c r="M37" s="49">
        <f>LOOKUP(L37,[1]Puntos!$A$2:$A$92,[1]Puntos!$B$2:$B$92)</f>
        <v>0</v>
      </c>
      <c r="N37" s="53">
        <f t="shared" si="1"/>
        <v>400</v>
      </c>
      <c r="O37" s="54">
        <f t="shared" si="0"/>
        <v>23</v>
      </c>
    </row>
  </sheetData>
  <mergeCells count="25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A4:C11"/>
    <mergeCell ref="D4:E11"/>
    <mergeCell ref="F4:G11"/>
    <mergeCell ref="H4:I11"/>
    <mergeCell ref="J4:K11"/>
    <mergeCell ref="D3:E3"/>
    <mergeCell ref="F3:G3"/>
    <mergeCell ref="H3:I3"/>
    <mergeCell ref="J3:K3"/>
    <mergeCell ref="L3:M3"/>
    <mergeCell ref="L4:M11"/>
    <mergeCell ref="D12:E12"/>
    <mergeCell ref="F12:G12"/>
    <mergeCell ref="H12:I12"/>
    <mergeCell ref="J12:K12"/>
  </mergeCells>
  <pageMargins left="0" right="0" top="0" bottom="0" header="0" footer="0"/>
  <pageSetup scale="95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7"/>
  <sheetViews>
    <sheetView topLeftCell="A7" zoomScaleNormal="100" workbookViewId="0">
      <selection activeCell="B24" sqref="B24"/>
    </sheetView>
  </sheetViews>
  <sheetFormatPr baseColWidth="10" defaultRowHeight="12.75" x14ac:dyDescent="0.2"/>
  <cols>
    <col min="1" max="1" width="8.5703125" style="37" bestFit="1" customWidth="1"/>
    <col min="2" max="2" width="19.85546875" style="37" bestFit="1" customWidth="1"/>
    <col min="3" max="3" width="12.85546875" style="37" bestFit="1" customWidth="1"/>
    <col min="4" max="4" width="3.7109375" style="37" customWidth="1"/>
    <col min="5" max="5" width="9.7109375" style="37" customWidth="1"/>
    <col min="6" max="6" width="3.7109375" style="37" customWidth="1"/>
    <col min="7" max="7" width="9.7109375" style="37" customWidth="1"/>
    <col min="8" max="8" width="2.7109375" style="37" bestFit="1" customWidth="1"/>
    <col min="9" max="9" width="9.7109375" style="37" customWidth="1"/>
    <col min="10" max="10" width="3.7109375" style="37" customWidth="1"/>
    <col min="11" max="11" width="11.7109375" style="37" customWidth="1"/>
    <col min="12" max="12" width="3.7109375" style="37" customWidth="1"/>
    <col min="13" max="13" width="11.7109375" style="37" customWidth="1"/>
    <col min="14" max="14" width="7.140625" style="37" bestFit="1" customWidth="1"/>
    <col min="15" max="15" width="4.28515625" style="37" bestFit="1" customWidth="1"/>
    <col min="16" max="256" width="11.42578125" style="37"/>
    <col min="257" max="257" width="8.5703125" style="37" bestFit="1" customWidth="1"/>
    <col min="258" max="258" width="30.42578125" style="37" bestFit="1" customWidth="1"/>
    <col min="259" max="259" width="12.85546875" style="37" bestFit="1" customWidth="1"/>
    <col min="260" max="260" width="3.7109375" style="37" customWidth="1"/>
    <col min="261" max="261" width="9.7109375" style="37" customWidth="1"/>
    <col min="262" max="262" width="3.7109375" style="37" customWidth="1"/>
    <col min="263" max="263" width="9.7109375" style="37" customWidth="1"/>
    <col min="264" max="264" width="5.7109375" style="37" customWidth="1"/>
    <col min="265" max="265" width="9.7109375" style="37" customWidth="1"/>
    <col min="266" max="266" width="3.7109375" style="37" customWidth="1"/>
    <col min="267" max="267" width="11.7109375" style="37" customWidth="1"/>
    <col min="268" max="268" width="3.7109375" style="37" customWidth="1"/>
    <col min="269" max="270" width="11.7109375" style="37" customWidth="1"/>
    <col min="271" max="271" width="4.28515625" style="37" bestFit="1" customWidth="1"/>
    <col min="272" max="512" width="11.42578125" style="37"/>
    <col min="513" max="513" width="8.5703125" style="37" bestFit="1" customWidth="1"/>
    <col min="514" max="514" width="30.42578125" style="37" bestFit="1" customWidth="1"/>
    <col min="515" max="515" width="12.85546875" style="37" bestFit="1" customWidth="1"/>
    <col min="516" max="516" width="3.7109375" style="37" customWidth="1"/>
    <col min="517" max="517" width="9.7109375" style="37" customWidth="1"/>
    <col min="518" max="518" width="3.7109375" style="37" customWidth="1"/>
    <col min="519" max="519" width="9.7109375" style="37" customWidth="1"/>
    <col min="520" max="520" width="5.7109375" style="37" customWidth="1"/>
    <col min="521" max="521" width="9.7109375" style="37" customWidth="1"/>
    <col min="522" max="522" width="3.7109375" style="37" customWidth="1"/>
    <col min="523" max="523" width="11.7109375" style="37" customWidth="1"/>
    <col min="524" max="524" width="3.7109375" style="37" customWidth="1"/>
    <col min="525" max="526" width="11.7109375" style="37" customWidth="1"/>
    <col min="527" max="527" width="4.28515625" style="37" bestFit="1" customWidth="1"/>
    <col min="528" max="768" width="11.42578125" style="37"/>
    <col min="769" max="769" width="8.5703125" style="37" bestFit="1" customWidth="1"/>
    <col min="770" max="770" width="30.42578125" style="37" bestFit="1" customWidth="1"/>
    <col min="771" max="771" width="12.85546875" style="37" bestFit="1" customWidth="1"/>
    <col min="772" max="772" width="3.7109375" style="37" customWidth="1"/>
    <col min="773" max="773" width="9.7109375" style="37" customWidth="1"/>
    <col min="774" max="774" width="3.7109375" style="37" customWidth="1"/>
    <col min="775" max="775" width="9.7109375" style="37" customWidth="1"/>
    <col min="776" max="776" width="5.7109375" style="37" customWidth="1"/>
    <col min="777" max="777" width="9.7109375" style="37" customWidth="1"/>
    <col min="778" max="778" width="3.7109375" style="37" customWidth="1"/>
    <col min="779" max="779" width="11.7109375" style="37" customWidth="1"/>
    <col min="780" max="780" width="3.7109375" style="37" customWidth="1"/>
    <col min="781" max="782" width="11.7109375" style="37" customWidth="1"/>
    <col min="783" max="783" width="4.28515625" style="37" bestFit="1" customWidth="1"/>
    <col min="784" max="1024" width="11.42578125" style="37"/>
    <col min="1025" max="1025" width="8.5703125" style="37" bestFit="1" customWidth="1"/>
    <col min="1026" max="1026" width="30.42578125" style="37" bestFit="1" customWidth="1"/>
    <col min="1027" max="1027" width="12.85546875" style="37" bestFit="1" customWidth="1"/>
    <col min="1028" max="1028" width="3.7109375" style="37" customWidth="1"/>
    <col min="1029" max="1029" width="9.7109375" style="37" customWidth="1"/>
    <col min="1030" max="1030" width="3.7109375" style="37" customWidth="1"/>
    <col min="1031" max="1031" width="9.7109375" style="37" customWidth="1"/>
    <col min="1032" max="1032" width="5.7109375" style="37" customWidth="1"/>
    <col min="1033" max="1033" width="9.7109375" style="37" customWidth="1"/>
    <col min="1034" max="1034" width="3.7109375" style="37" customWidth="1"/>
    <col min="1035" max="1035" width="11.7109375" style="37" customWidth="1"/>
    <col min="1036" max="1036" width="3.7109375" style="37" customWidth="1"/>
    <col min="1037" max="1038" width="11.7109375" style="37" customWidth="1"/>
    <col min="1039" max="1039" width="4.28515625" style="37" bestFit="1" customWidth="1"/>
    <col min="1040" max="1280" width="11.42578125" style="37"/>
    <col min="1281" max="1281" width="8.5703125" style="37" bestFit="1" customWidth="1"/>
    <col min="1282" max="1282" width="30.42578125" style="37" bestFit="1" customWidth="1"/>
    <col min="1283" max="1283" width="12.85546875" style="37" bestFit="1" customWidth="1"/>
    <col min="1284" max="1284" width="3.7109375" style="37" customWidth="1"/>
    <col min="1285" max="1285" width="9.7109375" style="37" customWidth="1"/>
    <col min="1286" max="1286" width="3.7109375" style="37" customWidth="1"/>
    <col min="1287" max="1287" width="9.7109375" style="37" customWidth="1"/>
    <col min="1288" max="1288" width="5.7109375" style="37" customWidth="1"/>
    <col min="1289" max="1289" width="9.7109375" style="37" customWidth="1"/>
    <col min="1290" max="1290" width="3.7109375" style="37" customWidth="1"/>
    <col min="1291" max="1291" width="11.7109375" style="37" customWidth="1"/>
    <col min="1292" max="1292" width="3.7109375" style="37" customWidth="1"/>
    <col min="1293" max="1294" width="11.7109375" style="37" customWidth="1"/>
    <col min="1295" max="1295" width="4.28515625" style="37" bestFit="1" customWidth="1"/>
    <col min="1296" max="1536" width="11.42578125" style="37"/>
    <col min="1537" max="1537" width="8.5703125" style="37" bestFit="1" customWidth="1"/>
    <col min="1538" max="1538" width="30.42578125" style="37" bestFit="1" customWidth="1"/>
    <col min="1539" max="1539" width="12.85546875" style="37" bestFit="1" customWidth="1"/>
    <col min="1540" max="1540" width="3.7109375" style="37" customWidth="1"/>
    <col min="1541" max="1541" width="9.7109375" style="37" customWidth="1"/>
    <col min="1542" max="1542" width="3.7109375" style="37" customWidth="1"/>
    <col min="1543" max="1543" width="9.7109375" style="37" customWidth="1"/>
    <col min="1544" max="1544" width="5.7109375" style="37" customWidth="1"/>
    <col min="1545" max="1545" width="9.7109375" style="37" customWidth="1"/>
    <col min="1546" max="1546" width="3.7109375" style="37" customWidth="1"/>
    <col min="1547" max="1547" width="11.7109375" style="37" customWidth="1"/>
    <col min="1548" max="1548" width="3.7109375" style="37" customWidth="1"/>
    <col min="1549" max="1550" width="11.7109375" style="37" customWidth="1"/>
    <col min="1551" max="1551" width="4.28515625" style="37" bestFit="1" customWidth="1"/>
    <col min="1552" max="1792" width="11.42578125" style="37"/>
    <col min="1793" max="1793" width="8.5703125" style="37" bestFit="1" customWidth="1"/>
    <col min="1794" max="1794" width="30.42578125" style="37" bestFit="1" customWidth="1"/>
    <col min="1795" max="1795" width="12.85546875" style="37" bestFit="1" customWidth="1"/>
    <col min="1796" max="1796" width="3.7109375" style="37" customWidth="1"/>
    <col min="1797" max="1797" width="9.7109375" style="37" customWidth="1"/>
    <col min="1798" max="1798" width="3.7109375" style="37" customWidth="1"/>
    <col min="1799" max="1799" width="9.7109375" style="37" customWidth="1"/>
    <col min="1800" max="1800" width="5.7109375" style="37" customWidth="1"/>
    <col min="1801" max="1801" width="9.7109375" style="37" customWidth="1"/>
    <col min="1802" max="1802" width="3.7109375" style="37" customWidth="1"/>
    <col min="1803" max="1803" width="11.7109375" style="37" customWidth="1"/>
    <col min="1804" max="1804" width="3.7109375" style="37" customWidth="1"/>
    <col min="1805" max="1806" width="11.7109375" style="37" customWidth="1"/>
    <col min="1807" max="1807" width="4.28515625" style="37" bestFit="1" customWidth="1"/>
    <col min="1808" max="2048" width="11.42578125" style="37"/>
    <col min="2049" max="2049" width="8.5703125" style="37" bestFit="1" customWidth="1"/>
    <col min="2050" max="2050" width="30.42578125" style="37" bestFit="1" customWidth="1"/>
    <col min="2051" max="2051" width="12.85546875" style="37" bestFit="1" customWidth="1"/>
    <col min="2052" max="2052" width="3.7109375" style="37" customWidth="1"/>
    <col min="2053" max="2053" width="9.7109375" style="37" customWidth="1"/>
    <col min="2054" max="2054" width="3.7109375" style="37" customWidth="1"/>
    <col min="2055" max="2055" width="9.7109375" style="37" customWidth="1"/>
    <col min="2056" max="2056" width="5.7109375" style="37" customWidth="1"/>
    <col min="2057" max="2057" width="9.7109375" style="37" customWidth="1"/>
    <col min="2058" max="2058" width="3.7109375" style="37" customWidth="1"/>
    <col min="2059" max="2059" width="11.7109375" style="37" customWidth="1"/>
    <col min="2060" max="2060" width="3.7109375" style="37" customWidth="1"/>
    <col min="2061" max="2062" width="11.7109375" style="37" customWidth="1"/>
    <col min="2063" max="2063" width="4.28515625" style="37" bestFit="1" customWidth="1"/>
    <col min="2064" max="2304" width="11.42578125" style="37"/>
    <col min="2305" max="2305" width="8.5703125" style="37" bestFit="1" customWidth="1"/>
    <col min="2306" max="2306" width="30.42578125" style="37" bestFit="1" customWidth="1"/>
    <col min="2307" max="2307" width="12.85546875" style="37" bestFit="1" customWidth="1"/>
    <col min="2308" max="2308" width="3.7109375" style="37" customWidth="1"/>
    <col min="2309" max="2309" width="9.7109375" style="37" customWidth="1"/>
    <col min="2310" max="2310" width="3.7109375" style="37" customWidth="1"/>
    <col min="2311" max="2311" width="9.7109375" style="37" customWidth="1"/>
    <col min="2312" max="2312" width="5.7109375" style="37" customWidth="1"/>
    <col min="2313" max="2313" width="9.7109375" style="37" customWidth="1"/>
    <col min="2314" max="2314" width="3.7109375" style="37" customWidth="1"/>
    <col min="2315" max="2315" width="11.7109375" style="37" customWidth="1"/>
    <col min="2316" max="2316" width="3.7109375" style="37" customWidth="1"/>
    <col min="2317" max="2318" width="11.7109375" style="37" customWidth="1"/>
    <col min="2319" max="2319" width="4.28515625" style="37" bestFit="1" customWidth="1"/>
    <col min="2320" max="2560" width="11.42578125" style="37"/>
    <col min="2561" max="2561" width="8.5703125" style="37" bestFit="1" customWidth="1"/>
    <col min="2562" max="2562" width="30.42578125" style="37" bestFit="1" customWidth="1"/>
    <col min="2563" max="2563" width="12.85546875" style="37" bestFit="1" customWidth="1"/>
    <col min="2564" max="2564" width="3.7109375" style="37" customWidth="1"/>
    <col min="2565" max="2565" width="9.7109375" style="37" customWidth="1"/>
    <col min="2566" max="2566" width="3.7109375" style="37" customWidth="1"/>
    <col min="2567" max="2567" width="9.7109375" style="37" customWidth="1"/>
    <col min="2568" max="2568" width="5.7109375" style="37" customWidth="1"/>
    <col min="2569" max="2569" width="9.7109375" style="37" customWidth="1"/>
    <col min="2570" max="2570" width="3.7109375" style="37" customWidth="1"/>
    <col min="2571" max="2571" width="11.7109375" style="37" customWidth="1"/>
    <col min="2572" max="2572" width="3.7109375" style="37" customWidth="1"/>
    <col min="2573" max="2574" width="11.7109375" style="37" customWidth="1"/>
    <col min="2575" max="2575" width="4.28515625" style="37" bestFit="1" customWidth="1"/>
    <col min="2576" max="2816" width="11.42578125" style="37"/>
    <col min="2817" max="2817" width="8.5703125" style="37" bestFit="1" customWidth="1"/>
    <col min="2818" max="2818" width="30.42578125" style="37" bestFit="1" customWidth="1"/>
    <col min="2819" max="2819" width="12.85546875" style="37" bestFit="1" customWidth="1"/>
    <col min="2820" max="2820" width="3.7109375" style="37" customWidth="1"/>
    <col min="2821" max="2821" width="9.7109375" style="37" customWidth="1"/>
    <col min="2822" max="2822" width="3.7109375" style="37" customWidth="1"/>
    <col min="2823" max="2823" width="9.7109375" style="37" customWidth="1"/>
    <col min="2824" max="2824" width="5.7109375" style="37" customWidth="1"/>
    <col min="2825" max="2825" width="9.7109375" style="37" customWidth="1"/>
    <col min="2826" max="2826" width="3.7109375" style="37" customWidth="1"/>
    <col min="2827" max="2827" width="11.7109375" style="37" customWidth="1"/>
    <col min="2828" max="2828" width="3.7109375" style="37" customWidth="1"/>
    <col min="2829" max="2830" width="11.7109375" style="37" customWidth="1"/>
    <col min="2831" max="2831" width="4.28515625" style="37" bestFit="1" customWidth="1"/>
    <col min="2832" max="3072" width="11.42578125" style="37"/>
    <col min="3073" max="3073" width="8.5703125" style="37" bestFit="1" customWidth="1"/>
    <col min="3074" max="3074" width="30.42578125" style="37" bestFit="1" customWidth="1"/>
    <col min="3075" max="3075" width="12.85546875" style="37" bestFit="1" customWidth="1"/>
    <col min="3076" max="3076" width="3.7109375" style="37" customWidth="1"/>
    <col min="3077" max="3077" width="9.7109375" style="37" customWidth="1"/>
    <col min="3078" max="3078" width="3.7109375" style="37" customWidth="1"/>
    <col min="3079" max="3079" width="9.7109375" style="37" customWidth="1"/>
    <col min="3080" max="3080" width="5.7109375" style="37" customWidth="1"/>
    <col min="3081" max="3081" width="9.7109375" style="37" customWidth="1"/>
    <col min="3082" max="3082" width="3.7109375" style="37" customWidth="1"/>
    <col min="3083" max="3083" width="11.7109375" style="37" customWidth="1"/>
    <col min="3084" max="3084" width="3.7109375" style="37" customWidth="1"/>
    <col min="3085" max="3086" width="11.7109375" style="37" customWidth="1"/>
    <col min="3087" max="3087" width="4.28515625" style="37" bestFit="1" customWidth="1"/>
    <col min="3088" max="3328" width="11.42578125" style="37"/>
    <col min="3329" max="3329" width="8.5703125" style="37" bestFit="1" customWidth="1"/>
    <col min="3330" max="3330" width="30.42578125" style="37" bestFit="1" customWidth="1"/>
    <col min="3331" max="3331" width="12.85546875" style="37" bestFit="1" customWidth="1"/>
    <col min="3332" max="3332" width="3.7109375" style="37" customWidth="1"/>
    <col min="3333" max="3333" width="9.7109375" style="37" customWidth="1"/>
    <col min="3334" max="3334" width="3.7109375" style="37" customWidth="1"/>
    <col min="3335" max="3335" width="9.7109375" style="37" customWidth="1"/>
    <col min="3336" max="3336" width="5.7109375" style="37" customWidth="1"/>
    <col min="3337" max="3337" width="9.7109375" style="37" customWidth="1"/>
    <col min="3338" max="3338" width="3.7109375" style="37" customWidth="1"/>
    <col min="3339" max="3339" width="11.7109375" style="37" customWidth="1"/>
    <col min="3340" max="3340" width="3.7109375" style="37" customWidth="1"/>
    <col min="3341" max="3342" width="11.7109375" style="37" customWidth="1"/>
    <col min="3343" max="3343" width="4.28515625" style="37" bestFit="1" customWidth="1"/>
    <col min="3344" max="3584" width="11.42578125" style="37"/>
    <col min="3585" max="3585" width="8.5703125" style="37" bestFit="1" customWidth="1"/>
    <col min="3586" max="3586" width="30.42578125" style="37" bestFit="1" customWidth="1"/>
    <col min="3587" max="3587" width="12.85546875" style="37" bestFit="1" customWidth="1"/>
    <col min="3588" max="3588" width="3.7109375" style="37" customWidth="1"/>
    <col min="3589" max="3589" width="9.7109375" style="37" customWidth="1"/>
    <col min="3590" max="3590" width="3.7109375" style="37" customWidth="1"/>
    <col min="3591" max="3591" width="9.7109375" style="37" customWidth="1"/>
    <col min="3592" max="3592" width="5.7109375" style="37" customWidth="1"/>
    <col min="3593" max="3593" width="9.7109375" style="37" customWidth="1"/>
    <col min="3594" max="3594" width="3.7109375" style="37" customWidth="1"/>
    <col min="3595" max="3595" width="11.7109375" style="37" customWidth="1"/>
    <col min="3596" max="3596" width="3.7109375" style="37" customWidth="1"/>
    <col min="3597" max="3598" width="11.7109375" style="37" customWidth="1"/>
    <col min="3599" max="3599" width="4.28515625" style="37" bestFit="1" customWidth="1"/>
    <col min="3600" max="3840" width="11.42578125" style="37"/>
    <col min="3841" max="3841" width="8.5703125" style="37" bestFit="1" customWidth="1"/>
    <col min="3842" max="3842" width="30.42578125" style="37" bestFit="1" customWidth="1"/>
    <col min="3843" max="3843" width="12.85546875" style="37" bestFit="1" customWidth="1"/>
    <col min="3844" max="3844" width="3.7109375" style="37" customWidth="1"/>
    <col min="3845" max="3845" width="9.7109375" style="37" customWidth="1"/>
    <col min="3846" max="3846" width="3.7109375" style="37" customWidth="1"/>
    <col min="3847" max="3847" width="9.7109375" style="37" customWidth="1"/>
    <col min="3848" max="3848" width="5.7109375" style="37" customWidth="1"/>
    <col min="3849" max="3849" width="9.7109375" style="37" customWidth="1"/>
    <col min="3850" max="3850" width="3.7109375" style="37" customWidth="1"/>
    <col min="3851" max="3851" width="11.7109375" style="37" customWidth="1"/>
    <col min="3852" max="3852" width="3.7109375" style="37" customWidth="1"/>
    <col min="3853" max="3854" width="11.7109375" style="37" customWidth="1"/>
    <col min="3855" max="3855" width="4.28515625" style="37" bestFit="1" customWidth="1"/>
    <col min="3856" max="4096" width="11.42578125" style="37"/>
    <col min="4097" max="4097" width="8.5703125" style="37" bestFit="1" customWidth="1"/>
    <col min="4098" max="4098" width="30.42578125" style="37" bestFit="1" customWidth="1"/>
    <col min="4099" max="4099" width="12.85546875" style="37" bestFit="1" customWidth="1"/>
    <col min="4100" max="4100" width="3.7109375" style="37" customWidth="1"/>
    <col min="4101" max="4101" width="9.7109375" style="37" customWidth="1"/>
    <col min="4102" max="4102" width="3.7109375" style="37" customWidth="1"/>
    <col min="4103" max="4103" width="9.7109375" style="37" customWidth="1"/>
    <col min="4104" max="4104" width="5.7109375" style="37" customWidth="1"/>
    <col min="4105" max="4105" width="9.7109375" style="37" customWidth="1"/>
    <col min="4106" max="4106" width="3.7109375" style="37" customWidth="1"/>
    <col min="4107" max="4107" width="11.7109375" style="37" customWidth="1"/>
    <col min="4108" max="4108" width="3.7109375" style="37" customWidth="1"/>
    <col min="4109" max="4110" width="11.7109375" style="37" customWidth="1"/>
    <col min="4111" max="4111" width="4.28515625" style="37" bestFit="1" customWidth="1"/>
    <col min="4112" max="4352" width="11.42578125" style="37"/>
    <col min="4353" max="4353" width="8.5703125" style="37" bestFit="1" customWidth="1"/>
    <col min="4354" max="4354" width="30.42578125" style="37" bestFit="1" customWidth="1"/>
    <col min="4355" max="4355" width="12.85546875" style="37" bestFit="1" customWidth="1"/>
    <col min="4356" max="4356" width="3.7109375" style="37" customWidth="1"/>
    <col min="4357" max="4357" width="9.7109375" style="37" customWidth="1"/>
    <col min="4358" max="4358" width="3.7109375" style="37" customWidth="1"/>
    <col min="4359" max="4359" width="9.7109375" style="37" customWidth="1"/>
    <col min="4360" max="4360" width="5.7109375" style="37" customWidth="1"/>
    <col min="4361" max="4361" width="9.7109375" style="37" customWidth="1"/>
    <col min="4362" max="4362" width="3.7109375" style="37" customWidth="1"/>
    <col min="4363" max="4363" width="11.7109375" style="37" customWidth="1"/>
    <col min="4364" max="4364" width="3.7109375" style="37" customWidth="1"/>
    <col min="4365" max="4366" width="11.7109375" style="37" customWidth="1"/>
    <col min="4367" max="4367" width="4.28515625" style="37" bestFit="1" customWidth="1"/>
    <col min="4368" max="4608" width="11.42578125" style="37"/>
    <col min="4609" max="4609" width="8.5703125" style="37" bestFit="1" customWidth="1"/>
    <col min="4610" max="4610" width="30.42578125" style="37" bestFit="1" customWidth="1"/>
    <col min="4611" max="4611" width="12.85546875" style="37" bestFit="1" customWidth="1"/>
    <col min="4612" max="4612" width="3.7109375" style="37" customWidth="1"/>
    <col min="4613" max="4613" width="9.7109375" style="37" customWidth="1"/>
    <col min="4614" max="4614" width="3.7109375" style="37" customWidth="1"/>
    <col min="4615" max="4615" width="9.7109375" style="37" customWidth="1"/>
    <col min="4616" max="4616" width="5.7109375" style="37" customWidth="1"/>
    <col min="4617" max="4617" width="9.7109375" style="37" customWidth="1"/>
    <col min="4618" max="4618" width="3.7109375" style="37" customWidth="1"/>
    <col min="4619" max="4619" width="11.7109375" style="37" customWidth="1"/>
    <col min="4620" max="4620" width="3.7109375" style="37" customWidth="1"/>
    <col min="4621" max="4622" width="11.7109375" style="37" customWidth="1"/>
    <col min="4623" max="4623" width="4.28515625" style="37" bestFit="1" customWidth="1"/>
    <col min="4624" max="4864" width="11.42578125" style="37"/>
    <col min="4865" max="4865" width="8.5703125" style="37" bestFit="1" customWidth="1"/>
    <col min="4866" max="4866" width="30.42578125" style="37" bestFit="1" customWidth="1"/>
    <col min="4867" max="4867" width="12.85546875" style="37" bestFit="1" customWidth="1"/>
    <col min="4868" max="4868" width="3.7109375" style="37" customWidth="1"/>
    <col min="4869" max="4869" width="9.7109375" style="37" customWidth="1"/>
    <col min="4870" max="4870" width="3.7109375" style="37" customWidth="1"/>
    <col min="4871" max="4871" width="9.7109375" style="37" customWidth="1"/>
    <col min="4872" max="4872" width="5.7109375" style="37" customWidth="1"/>
    <col min="4873" max="4873" width="9.7109375" style="37" customWidth="1"/>
    <col min="4874" max="4874" width="3.7109375" style="37" customWidth="1"/>
    <col min="4875" max="4875" width="11.7109375" style="37" customWidth="1"/>
    <col min="4876" max="4876" width="3.7109375" style="37" customWidth="1"/>
    <col min="4877" max="4878" width="11.7109375" style="37" customWidth="1"/>
    <col min="4879" max="4879" width="4.28515625" style="37" bestFit="1" customWidth="1"/>
    <col min="4880" max="5120" width="11.42578125" style="37"/>
    <col min="5121" max="5121" width="8.5703125" style="37" bestFit="1" customWidth="1"/>
    <col min="5122" max="5122" width="30.42578125" style="37" bestFit="1" customWidth="1"/>
    <col min="5123" max="5123" width="12.85546875" style="37" bestFit="1" customWidth="1"/>
    <col min="5124" max="5124" width="3.7109375" style="37" customWidth="1"/>
    <col min="5125" max="5125" width="9.7109375" style="37" customWidth="1"/>
    <col min="5126" max="5126" width="3.7109375" style="37" customWidth="1"/>
    <col min="5127" max="5127" width="9.7109375" style="37" customWidth="1"/>
    <col min="5128" max="5128" width="5.7109375" style="37" customWidth="1"/>
    <col min="5129" max="5129" width="9.7109375" style="37" customWidth="1"/>
    <col min="5130" max="5130" width="3.7109375" style="37" customWidth="1"/>
    <col min="5131" max="5131" width="11.7109375" style="37" customWidth="1"/>
    <col min="5132" max="5132" width="3.7109375" style="37" customWidth="1"/>
    <col min="5133" max="5134" width="11.7109375" style="37" customWidth="1"/>
    <col min="5135" max="5135" width="4.28515625" style="37" bestFit="1" customWidth="1"/>
    <col min="5136" max="5376" width="11.42578125" style="37"/>
    <col min="5377" max="5377" width="8.5703125" style="37" bestFit="1" customWidth="1"/>
    <col min="5378" max="5378" width="30.42578125" style="37" bestFit="1" customWidth="1"/>
    <col min="5379" max="5379" width="12.85546875" style="37" bestFit="1" customWidth="1"/>
    <col min="5380" max="5380" width="3.7109375" style="37" customWidth="1"/>
    <col min="5381" max="5381" width="9.7109375" style="37" customWidth="1"/>
    <col min="5382" max="5382" width="3.7109375" style="37" customWidth="1"/>
    <col min="5383" max="5383" width="9.7109375" style="37" customWidth="1"/>
    <col min="5384" max="5384" width="5.7109375" style="37" customWidth="1"/>
    <col min="5385" max="5385" width="9.7109375" style="37" customWidth="1"/>
    <col min="5386" max="5386" width="3.7109375" style="37" customWidth="1"/>
    <col min="5387" max="5387" width="11.7109375" style="37" customWidth="1"/>
    <col min="5388" max="5388" width="3.7109375" style="37" customWidth="1"/>
    <col min="5389" max="5390" width="11.7109375" style="37" customWidth="1"/>
    <col min="5391" max="5391" width="4.28515625" style="37" bestFit="1" customWidth="1"/>
    <col min="5392" max="5632" width="11.42578125" style="37"/>
    <col min="5633" max="5633" width="8.5703125" style="37" bestFit="1" customWidth="1"/>
    <col min="5634" max="5634" width="30.42578125" style="37" bestFit="1" customWidth="1"/>
    <col min="5635" max="5635" width="12.85546875" style="37" bestFit="1" customWidth="1"/>
    <col min="5636" max="5636" width="3.7109375" style="37" customWidth="1"/>
    <col min="5637" max="5637" width="9.7109375" style="37" customWidth="1"/>
    <col min="5638" max="5638" width="3.7109375" style="37" customWidth="1"/>
    <col min="5639" max="5639" width="9.7109375" style="37" customWidth="1"/>
    <col min="5640" max="5640" width="5.7109375" style="37" customWidth="1"/>
    <col min="5641" max="5641" width="9.7109375" style="37" customWidth="1"/>
    <col min="5642" max="5642" width="3.7109375" style="37" customWidth="1"/>
    <col min="5643" max="5643" width="11.7109375" style="37" customWidth="1"/>
    <col min="5644" max="5644" width="3.7109375" style="37" customWidth="1"/>
    <col min="5645" max="5646" width="11.7109375" style="37" customWidth="1"/>
    <col min="5647" max="5647" width="4.28515625" style="37" bestFit="1" customWidth="1"/>
    <col min="5648" max="5888" width="11.42578125" style="37"/>
    <col min="5889" max="5889" width="8.5703125" style="37" bestFit="1" customWidth="1"/>
    <col min="5890" max="5890" width="30.42578125" style="37" bestFit="1" customWidth="1"/>
    <col min="5891" max="5891" width="12.85546875" style="37" bestFit="1" customWidth="1"/>
    <col min="5892" max="5892" width="3.7109375" style="37" customWidth="1"/>
    <col min="5893" max="5893" width="9.7109375" style="37" customWidth="1"/>
    <col min="5894" max="5894" width="3.7109375" style="37" customWidth="1"/>
    <col min="5895" max="5895" width="9.7109375" style="37" customWidth="1"/>
    <col min="5896" max="5896" width="5.7109375" style="37" customWidth="1"/>
    <col min="5897" max="5897" width="9.7109375" style="37" customWidth="1"/>
    <col min="5898" max="5898" width="3.7109375" style="37" customWidth="1"/>
    <col min="5899" max="5899" width="11.7109375" style="37" customWidth="1"/>
    <col min="5900" max="5900" width="3.7109375" style="37" customWidth="1"/>
    <col min="5901" max="5902" width="11.7109375" style="37" customWidth="1"/>
    <col min="5903" max="5903" width="4.28515625" style="37" bestFit="1" customWidth="1"/>
    <col min="5904" max="6144" width="11.42578125" style="37"/>
    <col min="6145" max="6145" width="8.5703125" style="37" bestFit="1" customWidth="1"/>
    <col min="6146" max="6146" width="30.42578125" style="37" bestFit="1" customWidth="1"/>
    <col min="6147" max="6147" width="12.85546875" style="37" bestFit="1" customWidth="1"/>
    <col min="6148" max="6148" width="3.7109375" style="37" customWidth="1"/>
    <col min="6149" max="6149" width="9.7109375" style="37" customWidth="1"/>
    <col min="6150" max="6150" width="3.7109375" style="37" customWidth="1"/>
    <col min="6151" max="6151" width="9.7109375" style="37" customWidth="1"/>
    <col min="6152" max="6152" width="5.7109375" style="37" customWidth="1"/>
    <col min="6153" max="6153" width="9.7109375" style="37" customWidth="1"/>
    <col min="6154" max="6154" width="3.7109375" style="37" customWidth="1"/>
    <col min="6155" max="6155" width="11.7109375" style="37" customWidth="1"/>
    <col min="6156" max="6156" width="3.7109375" style="37" customWidth="1"/>
    <col min="6157" max="6158" width="11.7109375" style="37" customWidth="1"/>
    <col min="6159" max="6159" width="4.28515625" style="37" bestFit="1" customWidth="1"/>
    <col min="6160" max="6400" width="11.42578125" style="37"/>
    <col min="6401" max="6401" width="8.5703125" style="37" bestFit="1" customWidth="1"/>
    <col min="6402" max="6402" width="30.42578125" style="37" bestFit="1" customWidth="1"/>
    <col min="6403" max="6403" width="12.85546875" style="37" bestFit="1" customWidth="1"/>
    <col min="6404" max="6404" width="3.7109375" style="37" customWidth="1"/>
    <col min="6405" max="6405" width="9.7109375" style="37" customWidth="1"/>
    <col min="6406" max="6406" width="3.7109375" style="37" customWidth="1"/>
    <col min="6407" max="6407" width="9.7109375" style="37" customWidth="1"/>
    <col min="6408" max="6408" width="5.7109375" style="37" customWidth="1"/>
    <col min="6409" max="6409" width="9.7109375" style="37" customWidth="1"/>
    <col min="6410" max="6410" width="3.7109375" style="37" customWidth="1"/>
    <col min="6411" max="6411" width="11.7109375" style="37" customWidth="1"/>
    <col min="6412" max="6412" width="3.7109375" style="37" customWidth="1"/>
    <col min="6413" max="6414" width="11.7109375" style="37" customWidth="1"/>
    <col min="6415" max="6415" width="4.28515625" style="37" bestFit="1" customWidth="1"/>
    <col min="6416" max="6656" width="11.42578125" style="37"/>
    <col min="6657" max="6657" width="8.5703125" style="37" bestFit="1" customWidth="1"/>
    <col min="6658" max="6658" width="30.42578125" style="37" bestFit="1" customWidth="1"/>
    <col min="6659" max="6659" width="12.85546875" style="37" bestFit="1" customWidth="1"/>
    <col min="6660" max="6660" width="3.7109375" style="37" customWidth="1"/>
    <col min="6661" max="6661" width="9.7109375" style="37" customWidth="1"/>
    <col min="6662" max="6662" width="3.7109375" style="37" customWidth="1"/>
    <col min="6663" max="6663" width="9.7109375" style="37" customWidth="1"/>
    <col min="6664" max="6664" width="5.7109375" style="37" customWidth="1"/>
    <col min="6665" max="6665" width="9.7109375" style="37" customWidth="1"/>
    <col min="6666" max="6666" width="3.7109375" style="37" customWidth="1"/>
    <col min="6667" max="6667" width="11.7109375" style="37" customWidth="1"/>
    <col min="6668" max="6668" width="3.7109375" style="37" customWidth="1"/>
    <col min="6669" max="6670" width="11.7109375" style="37" customWidth="1"/>
    <col min="6671" max="6671" width="4.28515625" style="37" bestFit="1" customWidth="1"/>
    <col min="6672" max="6912" width="11.42578125" style="37"/>
    <col min="6913" max="6913" width="8.5703125" style="37" bestFit="1" customWidth="1"/>
    <col min="6914" max="6914" width="30.42578125" style="37" bestFit="1" customWidth="1"/>
    <col min="6915" max="6915" width="12.85546875" style="37" bestFit="1" customWidth="1"/>
    <col min="6916" max="6916" width="3.7109375" style="37" customWidth="1"/>
    <col min="6917" max="6917" width="9.7109375" style="37" customWidth="1"/>
    <col min="6918" max="6918" width="3.7109375" style="37" customWidth="1"/>
    <col min="6919" max="6919" width="9.7109375" style="37" customWidth="1"/>
    <col min="6920" max="6920" width="5.7109375" style="37" customWidth="1"/>
    <col min="6921" max="6921" width="9.7109375" style="37" customWidth="1"/>
    <col min="6922" max="6922" width="3.7109375" style="37" customWidth="1"/>
    <col min="6923" max="6923" width="11.7109375" style="37" customWidth="1"/>
    <col min="6924" max="6924" width="3.7109375" style="37" customWidth="1"/>
    <col min="6925" max="6926" width="11.7109375" style="37" customWidth="1"/>
    <col min="6927" max="6927" width="4.28515625" style="37" bestFit="1" customWidth="1"/>
    <col min="6928" max="7168" width="11.42578125" style="37"/>
    <col min="7169" max="7169" width="8.5703125" style="37" bestFit="1" customWidth="1"/>
    <col min="7170" max="7170" width="30.42578125" style="37" bestFit="1" customWidth="1"/>
    <col min="7171" max="7171" width="12.85546875" style="37" bestFit="1" customWidth="1"/>
    <col min="7172" max="7172" width="3.7109375" style="37" customWidth="1"/>
    <col min="7173" max="7173" width="9.7109375" style="37" customWidth="1"/>
    <col min="7174" max="7174" width="3.7109375" style="37" customWidth="1"/>
    <col min="7175" max="7175" width="9.7109375" style="37" customWidth="1"/>
    <col min="7176" max="7176" width="5.7109375" style="37" customWidth="1"/>
    <col min="7177" max="7177" width="9.7109375" style="37" customWidth="1"/>
    <col min="7178" max="7178" width="3.7109375" style="37" customWidth="1"/>
    <col min="7179" max="7179" width="11.7109375" style="37" customWidth="1"/>
    <col min="7180" max="7180" width="3.7109375" style="37" customWidth="1"/>
    <col min="7181" max="7182" width="11.7109375" style="37" customWidth="1"/>
    <col min="7183" max="7183" width="4.28515625" style="37" bestFit="1" customWidth="1"/>
    <col min="7184" max="7424" width="11.42578125" style="37"/>
    <col min="7425" max="7425" width="8.5703125" style="37" bestFit="1" customWidth="1"/>
    <col min="7426" max="7426" width="30.42578125" style="37" bestFit="1" customWidth="1"/>
    <col min="7427" max="7427" width="12.85546875" style="37" bestFit="1" customWidth="1"/>
    <col min="7428" max="7428" width="3.7109375" style="37" customWidth="1"/>
    <col min="7429" max="7429" width="9.7109375" style="37" customWidth="1"/>
    <col min="7430" max="7430" width="3.7109375" style="37" customWidth="1"/>
    <col min="7431" max="7431" width="9.7109375" style="37" customWidth="1"/>
    <col min="7432" max="7432" width="5.7109375" style="37" customWidth="1"/>
    <col min="7433" max="7433" width="9.7109375" style="37" customWidth="1"/>
    <col min="7434" max="7434" width="3.7109375" style="37" customWidth="1"/>
    <col min="7435" max="7435" width="11.7109375" style="37" customWidth="1"/>
    <col min="7436" max="7436" width="3.7109375" style="37" customWidth="1"/>
    <col min="7437" max="7438" width="11.7109375" style="37" customWidth="1"/>
    <col min="7439" max="7439" width="4.28515625" style="37" bestFit="1" customWidth="1"/>
    <col min="7440" max="7680" width="11.42578125" style="37"/>
    <col min="7681" max="7681" width="8.5703125" style="37" bestFit="1" customWidth="1"/>
    <col min="7682" max="7682" width="30.42578125" style="37" bestFit="1" customWidth="1"/>
    <col min="7683" max="7683" width="12.85546875" style="37" bestFit="1" customWidth="1"/>
    <col min="7684" max="7684" width="3.7109375" style="37" customWidth="1"/>
    <col min="7685" max="7685" width="9.7109375" style="37" customWidth="1"/>
    <col min="7686" max="7686" width="3.7109375" style="37" customWidth="1"/>
    <col min="7687" max="7687" width="9.7109375" style="37" customWidth="1"/>
    <col min="7688" max="7688" width="5.7109375" style="37" customWidth="1"/>
    <col min="7689" max="7689" width="9.7109375" style="37" customWidth="1"/>
    <col min="7690" max="7690" width="3.7109375" style="37" customWidth="1"/>
    <col min="7691" max="7691" width="11.7109375" style="37" customWidth="1"/>
    <col min="7692" max="7692" width="3.7109375" style="37" customWidth="1"/>
    <col min="7693" max="7694" width="11.7109375" style="37" customWidth="1"/>
    <col min="7695" max="7695" width="4.28515625" style="37" bestFit="1" customWidth="1"/>
    <col min="7696" max="7936" width="11.42578125" style="37"/>
    <col min="7937" max="7937" width="8.5703125" style="37" bestFit="1" customWidth="1"/>
    <col min="7938" max="7938" width="30.42578125" style="37" bestFit="1" customWidth="1"/>
    <col min="7939" max="7939" width="12.85546875" style="37" bestFit="1" customWidth="1"/>
    <col min="7940" max="7940" width="3.7109375" style="37" customWidth="1"/>
    <col min="7941" max="7941" width="9.7109375" style="37" customWidth="1"/>
    <col min="7942" max="7942" width="3.7109375" style="37" customWidth="1"/>
    <col min="7943" max="7943" width="9.7109375" style="37" customWidth="1"/>
    <col min="7944" max="7944" width="5.7109375" style="37" customWidth="1"/>
    <col min="7945" max="7945" width="9.7109375" style="37" customWidth="1"/>
    <col min="7946" max="7946" width="3.7109375" style="37" customWidth="1"/>
    <col min="7947" max="7947" width="11.7109375" style="37" customWidth="1"/>
    <col min="7948" max="7948" width="3.7109375" style="37" customWidth="1"/>
    <col min="7949" max="7950" width="11.7109375" style="37" customWidth="1"/>
    <col min="7951" max="7951" width="4.28515625" style="37" bestFit="1" customWidth="1"/>
    <col min="7952" max="8192" width="11.42578125" style="37"/>
    <col min="8193" max="8193" width="8.5703125" style="37" bestFit="1" customWidth="1"/>
    <col min="8194" max="8194" width="30.42578125" style="37" bestFit="1" customWidth="1"/>
    <col min="8195" max="8195" width="12.85546875" style="37" bestFit="1" customWidth="1"/>
    <col min="8196" max="8196" width="3.7109375" style="37" customWidth="1"/>
    <col min="8197" max="8197" width="9.7109375" style="37" customWidth="1"/>
    <col min="8198" max="8198" width="3.7109375" style="37" customWidth="1"/>
    <col min="8199" max="8199" width="9.7109375" style="37" customWidth="1"/>
    <col min="8200" max="8200" width="5.7109375" style="37" customWidth="1"/>
    <col min="8201" max="8201" width="9.7109375" style="37" customWidth="1"/>
    <col min="8202" max="8202" width="3.7109375" style="37" customWidth="1"/>
    <col min="8203" max="8203" width="11.7109375" style="37" customWidth="1"/>
    <col min="8204" max="8204" width="3.7109375" style="37" customWidth="1"/>
    <col min="8205" max="8206" width="11.7109375" style="37" customWidth="1"/>
    <col min="8207" max="8207" width="4.28515625" style="37" bestFit="1" customWidth="1"/>
    <col min="8208" max="8448" width="11.42578125" style="37"/>
    <col min="8449" max="8449" width="8.5703125" style="37" bestFit="1" customWidth="1"/>
    <col min="8450" max="8450" width="30.42578125" style="37" bestFit="1" customWidth="1"/>
    <col min="8451" max="8451" width="12.85546875" style="37" bestFit="1" customWidth="1"/>
    <col min="8452" max="8452" width="3.7109375" style="37" customWidth="1"/>
    <col min="8453" max="8453" width="9.7109375" style="37" customWidth="1"/>
    <col min="8454" max="8454" width="3.7109375" style="37" customWidth="1"/>
    <col min="8455" max="8455" width="9.7109375" style="37" customWidth="1"/>
    <col min="8456" max="8456" width="5.7109375" style="37" customWidth="1"/>
    <col min="8457" max="8457" width="9.7109375" style="37" customWidth="1"/>
    <col min="8458" max="8458" width="3.7109375" style="37" customWidth="1"/>
    <col min="8459" max="8459" width="11.7109375" style="37" customWidth="1"/>
    <col min="8460" max="8460" width="3.7109375" style="37" customWidth="1"/>
    <col min="8461" max="8462" width="11.7109375" style="37" customWidth="1"/>
    <col min="8463" max="8463" width="4.28515625" style="37" bestFit="1" customWidth="1"/>
    <col min="8464" max="8704" width="11.42578125" style="37"/>
    <col min="8705" max="8705" width="8.5703125" style="37" bestFit="1" customWidth="1"/>
    <col min="8706" max="8706" width="30.42578125" style="37" bestFit="1" customWidth="1"/>
    <col min="8707" max="8707" width="12.85546875" style="37" bestFit="1" customWidth="1"/>
    <col min="8708" max="8708" width="3.7109375" style="37" customWidth="1"/>
    <col min="8709" max="8709" width="9.7109375" style="37" customWidth="1"/>
    <col min="8710" max="8710" width="3.7109375" style="37" customWidth="1"/>
    <col min="8711" max="8711" width="9.7109375" style="37" customWidth="1"/>
    <col min="8712" max="8712" width="5.7109375" style="37" customWidth="1"/>
    <col min="8713" max="8713" width="9.7109375" style="37" customWidth="1"/>
    <col min="8714" max="8714" width="3.7109375" style="37" customWidth="1"/>
    <col min="8715" max="8715" width="11.7109375" style="37" customWidth="1"/>
    <col min="8716" max="8716" width="3.7109375" style="37" customWidth="1"/>
    <col min="8717" max="8718" width="11.7109375" style="37" customWidth="1"/>
    <col min="8719" max="8719" width="4.28515625" style="37" bestFit="1" customWidth="1"/>
    <col min="8720" max="8960" width="11.42578125" style="37"/>
    <col min="8961" max="8961" width="8.5703125" style="37" bestFit="1" customWidth="1"/>
    <col min="8962" max="8962" width="30.42578125" style="37" bestFit="1" customWidth="1"/>
    <col min="8963" max="8963" width="12.85546875" style="37" bestFit="1" customWidth="1"/>
    <col min="8964" max="8964" width="3.7109375" style="37" customWidth="1"/>
    <col min="8965" max="8965" width="9.7109375" style="37" customWidth="1"/>
    <col min="8966" max="8966" width="3.7109375" style="37" customWidth="1"/>
    <col min="8967" max="8967" width="9.7109375" style="37" customWidth="1"/>
    <col min="8968" max="8968" width="5.7109375" style="37" customWidth="1"/>
    <col min="8969" max="8969" width="9.7109375" style="37" customWidth="1"/>
    <col min="8970" max="8970" width="3.7109375" style="37" customWidth="1"/>
    <col min="8971" max="8971" width="11.7109375" style="37" customWidth="1"/>
    <col min="8972" max="8972" width="3.7109375" style="37" customWidth="1"/>
    <col min="8973" max="8974" width="11.7109375" style="37" customWidth="1"/>
    <col min="8975" max="8975" width="4.28515625" style="37" bestFit="1" customWidth="1"/>
    <col min="8976" max="9216" width="11.42578125" style="37"/>
    <col min="9217" max="9217" width="8.5703125" style="37" bestFit="1" customWidth="1"/>
    <col min="9218" max="9218" width="30.42578125" style="37" bestFit="1" customWidth="1"/>
    <col min="9219" max="9219" width="12.85546875" style="37" bestFit="1" customWidth="1"/>
    <col min="9220" max="9220" width="3.7109375" style="37" customWidth="1"/>
    <col min="9221" max="9221" width="9.7109375" style="37" customWidth="1"/>
    <col min="9222" max="9222" width="3.7109375" style="37" customWidth="1"/>
    <col min="9223" max="9223" width="9.7109375" style="37" customWidth="1"/>
    <col min="9224" max="9224" width="5.7109375" style="37" customWidth="1"/>
    <col min="9225" max="9225" width="9.7109375" style="37" customWidth="1"/>
    <col min="9226" max="9226" width="3.7109375" style="37" customWidth="1"/>
    <col min="9227" max="9227" width="11.7109375" style="37" customWidth="1"/>
    <col min="9228" max="9228" width="3.7109375" style="37" customWidth="1"/>
    <col min="9229" max="9230" width="11.7109375" style="37" customWidth="1"/>
    <col min="9231" max="9231" width="4.28515625" style="37" bestFit="1" customWidth="1"/>
    <col min="9232" max="9472" width="11.42578125" style="37"/>
    <col min="9473" max="9473" width="8.5703125" style="37" bestFit="1" customWidth="1"/>
    <col min="9474" max="9474" width="30.42578125" style="37" bestFit="1" customWidth="1"/>
    <col min="9475" max="9475" width="12.85546875" style="37" bestFit="1" customWidth="1"/>
    <col min="9476" max="9476" width="3.7109375" style="37" customWidth="1"/>
    <col min="9477" max="9477" width="9.7109375" style="37" customWidth="1"/>
    <col min="9478" max="9478" width="3.7109375" style="37" customWidth="1"/>
    <col min="9479" max="9479" width="9.7109375" style="37" customWidth="1"/>
    <col min="9480" max="9480" width="5.7109375" style="37" customWidth="1"/>
    <col min="9481" max="9481" width="9.7109375" style="37" customWidth="1"/>
    <col min="9482" max="9482" width="3.7109375" style="37" customWidth="1"/>
    <col min="9483" max="9483" width="11.7109375" style="37" customWidth="1"/>
    <col min="9484" max="9484" width="3.7109375" style="37" customWidth="1"/>
    <col min="9485" max="9486" width="11.7109375" style="37" customWidth="1"/>
    <col min="9487" max="9487" width="4.28515625" style="37" bestFit="1" customWidth="1"/>
    <col min="9488" max="9728" width="11.42578125" style="37"/>
    <col min="9729" max="9729" width="8.5703125" style="37" bestFit="1" customWidth="1"/>
    <col min="9730" max="9730" width="30.42578125" style="37" bestFit="1" customWidth="1"/>
    <col min="9731" max="9731" width="12.85546875" style="37" bestFit="1" customWidth="1"/>
    <col min="9732" max="9732" width="3.7109375" style="37" customWidth="1"/>
    <col min="9733" max="9733" width="9.7109375" style="37" customWidth="1"/>
    <col min="9734" max="9734" width="3.7109375" style="37" customWidth="1"/>
    <col min="9735" max="9735" width="9.7109375" style="37" customWidth="1"/>
    <col min="9736" max="9736" width="5.7109375" style="37" customWidth="1"/>
    <col min="9737" max="9737" width="9.7109375" style="37" customWidth="1"/>
    <col min="9738" max="9738" width="3.7109375" style="37" customWidth="1"/>
    <col min="9739" max="9739" width="11.7109375" style="37" customWidth="1"/>
    <col min="9740" max="9740" width="3.7109375" style="37" customWidth="1"/>
    <col min="9741" max="9742" width="11.7109375" style="37" customWidth="1"/>
    <col min="9743" max="9743" width="4.28515625" style="37" bestFit="1" customWidth="1"/>
    <col min="9744" max="9984" width="11.42578125" style="37"/>
    <col min="9985" max="9985" width="8.5703125" style="37" bestFit="1" customWidth="1"/>
    <col min="9986" max="9986" width="30.42578125" style="37" bestFit="1" customWidth="1"/>
    <col min="9987" max="9987" width="12.85546875" style="37" bestFit="1" customWidth="1"/>
    <col min="9988" max="9988" width="3.7109375" style="37" customWidth="1"/>
    <col min="9989" max="9989" width="9.7109375" style="37" customWidth="1"/>
    <col min="9990" max="9990" width="3.7109375" style="37" customWidth="1"/>
    <col min="9991" max="9991" width="9.7109375" style="37" customWidth="1"/>
    <col min="9992" max="9992" width="5.7109375" style="37" customWidth="1"/>
    <col min="9993" max="9993" width="9.7109375" style="37" customWidth="1"/>
    <col min="9994" max="9994" width="3.7109375" style="37" customWidth="1"/>
    <col min="9995" max="9995" width="11.7109375" style="37" customWidth="1"/>
    <col min="9996" max="9996" width="3.7109375" style="37" customWidth="1"/>
    <col min="9997" max="9998" width="11.7109375" style="37" customWidth="1"/>
    <col min="9999" max="9999" width="4.28515625" style="37" bestFit="1" customWidth="1"/>
    <col min="10000" max="10240" width="11.42578125" style="37"/>
    <col min="10241" max="10241" width="8.5703125" style="37" bestFit="1" customWidth="1"/>
    <col min="10242" max="10242" width="30.42578125" style="37" bestFit="1" customWidth="1"/>
    <col min="10243" max="10243" width="12.85546875" style="37" bestFit="1" customWidth="1"/>
    <col min="10244" max="10244" width="3.7109375" style="37" customWidth="1"/>
    <col min="10245" max="10245" width="9.7109375" style="37" customWidth="1"/>
    <col min="10246" max="10246" width="3.7109375" style="37" customWidth="1"/>
    <col min="10247" max="10247" width="9.7109375" style="37" customWidth="1"/>
    <col min="10248" max="10248" width="5.7109375" style="37" customWidth="1"/>
    <col min="10249" max="10249" width="9.7109375" style="37" customWidth="1"/>
    <col min="10250" max="10250" width="3.7109375" style="37" customWidth="1"/>
    <col min="10251" max="10251" width="11.7109375" style="37" customWidth="1"/>
    <col min="10252" max="10252" width="3.7109375" style="37" customWidth="1"/>
    <col min="10253" max="10254" width="11.7109375" style="37" customWidth="1"/>
    <col min="10255" max="10255" width="4.28515625" style="37" bestFit="1" customWidth="1"/>
    <col min="10256" max="10496" width="11.42578125" style="37"/>
    <col min="10497" max="10497" width="8.5703125" style="37" bestFit="1" customWidth="1"/>
    <col min="10498" max="10498" width="30.42578125" style="37" bestFit="1" customWidth="1"/>
    <col min="10499" max="10499" width="12.85546875" style="37" bestFit="1" customWidth="1"/>
    <col min="10500" max="10500" width="3.7109375" style="37" customWidth="1"/>
    <col min="10501" max="10501" width="9.7109375" style="37" customWidth="1"/>
    <col min="10502" max="10502" width="3.7109375" style="37" customWidth="1"/>
    <col min="10503" max="10503" width="9.7109375" style="37" customWidth="1"/>
    <col min="10504" max="10504" width="5.7109375" style="37" customWidth="1"/>
    <col min="10505" max="10505" width="9.7109375" style="37" customWidth="1"/>
    <col min="10506" max="10506" width="3.7109375" style="37" customWidth="1"/>
    <col min="10507" max="10507" width="11.7109375" style="37" customWidth="1"/>
    <col min="10508" max="10508" width="3.7109375" style="37" customWidth="1"/>
    <col min="10509" max="10510" width="11.7109375" style="37" customWidth="1"/>
    <col min="10511" max="10511" width="4.28515625" style="37" bestFit="1" customWidth="1"/>
    <col min="10512" max="10752" width="11.42578125" style="37"/>
    <col min="10753" max="10753" width="8.5703125" style="37" bestFit="1" customWidth="1"/>
    <col min="10754" max="10754" width="30.42578125" style="37" bestFit="1" customWidth="1"/>
    <col min="10755" max="10755" width="12.85546875" style="37" bestFit="1" customWidth="1"/>
    <col min="10756" max="10756" width="3.7109375" style="37" customWidth="1"/>
    <col min="10757" max="10757" width="9.7109375" style="37" customWidth="1"/>
    <col min="10758" max="10758" width="3.7109375" style="37" customWidth="1"/>
    <col min="10759" max="10759" width="9.7109375" style="37" customWidth="1"/>
    <col min="10760" max="10760" width="5.7109375" style="37" customWidth="1"/>
    <col min="10761" max="10761" width="9.7109375" style="37" customWidth="1"/>
    <col min="10762" max="10762" width="3.7109375" style="37" customWidth="1"/>
    <col min="10763" max="10763" width="11.7109375" style="37" customWidth="1"/>
    <col min="10764" max="10764" width="3.7109375" style="37" customWidth="1"/>
    <col min="10765" max="10766" width="11.7109375" style="37" customWidth="1"/>
    <col min="10767" max="10767" width="4.28515625" style="37" bestFit="1" customWidth="1"/>
    <col min="10768" max="11008" width="11.42578125" style="37"/>
    <col min="11009" max="11009" width="8.5703125" style="37" bestFit="1" customWidth="1"/>
    <col min="11010" max="11010" width="30.42578125" style="37" bestFit="1" customWidth="1"/>
    <col min="11011" max="11011" width="12.85546875" style="37" bestFit="1" customWidth="1"/>
    <col min="11012" max="11012" width="3.7109375" style="37" customWidth="1"/>
    <col min="11013" max="11013" width="9.7109375" style="37" customWidth="1"/>
    <col min="11014" max="11014" width="3.7109375" style="37" customWidth="1"/>
    <col min="11015" max="11015" width="9.7109375" style="37" customWidth="1"/>
    <col min="11016" max="11016" width="5.7109375" style="37" customWidth="1"/>
    <col min="11017" max="11017" width="9.7109375" style="37" customWidth="1"/>
    <col min="11018" max="11018" width="3.7109375" style="37" customWidth="1"/>
    <col min="11019" max="11019" width="11.7109375" style="37" customWidth="1"/>
    <col min="11020" max="11020" width="3.7109375" style="37" customWidth="1"/>
    <col min="11021" max="11022" width="11.7109375" style="37" customWidth="1"/>
    <col min="11023" max="11023" width="4.28515625" style="37" bestFit="1" customWidth="1"/>
    <col min="11024" max="11264" width="11.42578125" style="37"/>
    <col min="11265" max="11265" width="8.5703125" style="37" bestFit="1" customWidth="1"/>
    <col min="11266" max="11266" width="30.42578125" style="37" bestFit="1" customWidth="1"/>
    <col min="11267" max="11267" width="12.85546875" style="37" bestFit="1" customWidth="1"/>
    <col min="11268" max="11268" width="3.7109375" style="37" customWidth="1"/>
    <col min="11269" max="11269" width="9.7109375" style="37" customWidth="1"/>
    <col min="11270" max="11270" width="3.7109375" style="37" customWidth="1"/>
    <col min="11271" max="11271" width="9.7109375" style="37" customWidth="1"/>
    <col min="11272" max="11272" width="5.7109375" style="37" customWidth="1"/>
    <col min="11273" max="11273" width="9.7109375" style="37" customWidth="1"/>
    <col min="11274" max="11274" width="3.7109375" style="37" customWidth="1"/>
    <col min="11275" max="11275" width="11.7109375" style="37" customWidth="1"/>
    <col min="11276" max="11276" width="3.7109375" style="37" customWidth="1"/>
    <col min="11277" max="11278" width="11.7109375" style="37" customWidth="1"/>
    <col min="11279" max="11279" width="4.28515625" style="37" bestFit="1" customWidth="1"/>
    <col min="11280" max="11520" width="11.42578125" style="37"/>
    <col min="11521" max="11521" width="8.5703125" style="37" bestFit="1" customWidth="1"/>
    <col min="11522" max="11522" width="30.42578125" style="37" bestFit="1" customWidth="1"/>
    <col min="11523" max="11523" width="12.85546875" style="37" bestFit="1" customWidth="1"/>
    <col min="11524" max="11524" width="3.7109375" style="37" customWidth="1"/>
    <col min="11525" max="11525" width="9.7109375" style="37" customWidth="1"/>
    <col min="11526" max="11526" width="3.7109375" style="37" customWidth="1"/>
    <col min="11527" max="11527" width="9.7109375" style="37" customWidth="1"/>
    <col min="11528" max="11528" width="5.7109375" style="37" customWidth="1"/>
    <col min="11529" max="11529" width="9.7109375" style="37" customWidth="1"/>
    <col min="11530" max="11530" width="3.7109375" style="37" customWidth="1"/>
    <col min="11531" max="11531" width="11.7109375" style="37" customWidth="1"/>
    <col min="11532" max="11532" width="3.7109375" style="37" customWidth="1"/>
    <col min="11533" max="11534" width="11.7109375" style="37" customWidth="1"/>
    <col min="11535" max="11535" width="4.28515625" style="37" bestFit="1" customWidth="1"/>
    <col min="11536" max="11776" width="11.42578125" style="37"/>
    <col min="11777" max="11777" width="8.5703125" style="37" bestFit="1" customWidth="1"/>
    <col min="11778" max="11778" width="30.42578125" style="37" bestFit="1" customWidth="1"/>
    <col min="11779" max="11779" width="12.85546875" style="37" bestFit="1" customWidth="1"/>
    <col min="11780" max="11780" width="3.7109375" style="37" customWidth="1"/>
    <col min="11781" max="11781" width="9.7109375" style="37" customWidth="1"/>
    <col min="11782" max="11782" width="3.7109375" style="37" customWidth="1"/>
    <col min="11783" max="11783" width="9.7109375" style="37" customWidth="1"/>
    <col min="11784" max="11784" width="5.7109375" style="37" customWidth="1"/>
    <col min="11785" max="11785" width="9.7109375" style="37" customWidth="1"/>
    <col min="11786" max="11786" width="3.7109375" style="37" customWidth="1"/>
    <col min="11787" max="11787" width="11.7109375" style="37" customWidth="1"/>
    <col min="11788" max="11788" width="3.7109375" style="37" customWidth="1"/>
    <col min="11789" max="11790" width="11.7109375" style="37" customWidth="1"/>
    <col min="11791" max="11791" width="4.28515625" style="37" bestFit="1" customWidth="1"/>
    <col min="11792" max="12032" width="11.42578125" style="37"/>
    <col min="12033" max="12033" width="8.5703125" style="37" bestFit="1" customWidth="1"/>
    <col min="12034" max="12034" width="30.42578125" style="37" bestFit="1" customWidth="1"/>
    <col min="12035" max="12035" width="12.85546875" style="37" bestFit="1" customWidth="1"/>
    <col min="12036" max="12036" width="3.7109375" style="37" customWidth="1"/>
    <col min="12037" max="12037" width="9.7109375" style="37" customWidth="1"/>
    <col min="12038" max="12038" width="3.7109375" style="37" customWidth="1"/>
    <col min="12039" max="12039" width="9.7109375" style="37" customWidth="1"/>
    <col min="12040" max="12040" width="5.7109375" style="37" customWidth="1"/>
    <col min="12041" max="12041" width="9.7109375" style="37" customWidth="1"/>
    <col min="12042" max="12042" width="3.7109375" style="37" customWidth="1"/>
    <col min="12043" max="12043" width="11.7109375" style="37" customWidth="1"/>
    <col min="12044" max="12044" width="3.7109375" style="37" customWidth="1"/>
    <col min="12045" max="12046" width="11.7109375" style="37" customWidth="1"/>
    <col min="12047" max="12047" width="4.28515625" style="37" bestFit="1" customWidth="1"/>
    <col min="12048" max="12288" width="11.42578125" style="37"/>
    <col min="12289" max="12289" width="8.5703125" style="37" bestFit="1" customWidth="1"/>
    <col min="12290" max="12290" width="30.42578125" style="37" bestFit="1" customWidth="1"/>
    <col min="12291" max="12291" width="12.85546875" style="37" bestFit="1" customWidth="1"/>
    <col min="12292" max="12292" width="3.7109375" style="37" customWidth="1"/>
    <col min="12293" max="12293" width="9.7109375" style="37" customWidth="1"/>
    <col min="12294" max="12294" width="3.7109375" style="37" customWidth="1"/>
    <col min="12295" max="12295" width="9.7109375" style="37" customWidth="1"/>
    <col min="12296" max="12296" width="5.7109375" style="37" customWidth="1"/>
    <col min="12297" max="12297" width="9.7109375" style="37" customWidth="1"/>
    <col min="12298" max="12298" width="3.7109375" style="37" customWidth="1"/>
    <col min="12299" max="12299" width="11.7109375" style="37" customWidth="1"/>
    <col min="12300" max="12300" width="3.7109375" style="37" customWidth="1"/>
    <col min="12301" max="12302" width="11.7109375" style="37" customWidth="1"/>
    <col min="12303" max="12303" width="4.28515625" style="37" bestFit="1" customWidth="1"/>
    <col min="12304" max="12544" width="11.42578125" style="37"/>
    <col min="12545" max="12545" width="8.5703125" style="37" bestFit="1" customWidth="1"/>
    <col min="12546" max="12546" width="30.42578125" style="37" bestFit="1" customWidth="1"/>
    <col min="12547" max="12547" width="12.85546875" style="37" bestFit="1" customWidth="1"/>
    <col min="12548" max="12548" width="3.7109375" style="37" customWidth="1"/>
    <col min="12549" max="12549" width="9.7109375" style="37" customWidth="1"/>
    <col min="12550" max="12550" width="3.7109375" style="37" customWidth="1"/>
    <col min="12551" max="12551" width="9.7109375" style="37" customWidth="1"/>
    <col min="12552" max="12552" width="5.7109375" style="37" customWidth="1"/>
    <col min="12553" max="12553" width="9.7109375" style="37" customWidth="1"/>
    <col min="12554" max="12554" width="3.7109375" style="37" customWidth="1"/>
    <col min="12555" max="12555" width="11.7109375" style="37" customWidth="1"/>
    <col min="12556" max="12556" width="3.7109375" style="37" customWidth="1"/>
    <col min="12557" max="12558" width="11.7109375" style="37" customWidth="1"/>
    <col min="12559" max="12559" width="4.28515625" style="37" bestFit="1" customWidth="1"/>
    <col min="12560" max="12800" width="11.42578125" style="37"/>
    <col min="12801" max="12801" width="8.5703125" style="37" bestFit="1" customWidth="1"/>
    <col min="12802" max="12802" width="30.42578125" style="37" bestFit="1" customWidth="1"/>
    <col min="12803" max="12803" width="12.85546875" style="37" bestFit="1" customWidth="1"/>
    <col min="12804" max="12804" width="3.7109375" style="37" customWidth="1"/>
    <col min="12805" max="12805" width="9.7109375" style="37" customWidth="1"/>
    <col min="12806" max="12806" width="3.7109375" style="37" customWidth="1"/>
    <col min="12807" max="12807" width="9.7109375" style="37" customWidth="1"/>
    <col min="12808" max="12808" width="5.7109375" style="37" customWidth="1"/>
    <col min="12809" max="12809" width="9.7109375" style="37" customWidth="1"/>
    <col min="12810" max="12810" width="3.7109375" style="37" customWidth="1"/>
    <col min="12811" max="12811" width="11.7109375" style="37" customWidth="1"/>
    <col min="12812" max="12812" width="3.7109375" style="37" customWidth="1"/>
    <col min="12813" max="12814" width="11.7109375" style="37" customWidth="1"/>
    <col min="12815" max="12815" width="4.28515625" style="37" bestFit="1" customWidth="1"/>
    <col min="12816" max="13056" width="11.42578125" style="37"/>
    <col min="13057" max="13057" width="8.5703125" style="37" bestFit="1" customWidth="1"/>
    <col min="13058" max="13058" width="30.42578125" style="37" bestFit="1" customWidth="1"/>
    <col min="13059" max="13059" width="12.85546875" style="37" bestFit="1" customWidth="1"/>
    <col min="13060" max="13060" width="3.7109375" style="37" customWidth="1"/>
    <col min="13061" max="13061" width="9.7109375" style="37" customWidth="1"/>
    <col min="13062" max="13062" width="3.7109375" style="37" customWidth="1"/>
    <col min="13063" max="13063" width="9.7109375" style="37" customWidth="1"/>
    <col min="13064" max="13064" width="5.7109375" style="37" customWidth="1"/>
    <col min="13065" max="13065" width="9.7109375" style="37" customWidth="1"/>
    <col min="13066" max="13066" width="3.7109375" style="37" customWidth="1"/>
    <col min="13067" max="13067" width="11.7109375" style="37" customWidth="1"/>
    <col min="13068" max="13068" width="3.7109375" style="37" customWidth="1"/>
    <col min="13069" max="13070" width="11.7109375" style="37" customWidth="1"/>
    <col min="13071" max="13071" width="4.28515625" style="37" bestFit="1" customWidth="1"/>
    <col min="13072" max="13312" width="11.42578125" style="37"/>
    <col min="13313" max="13313" width="8.5703125" style="37" bestFit="1" customWidth="1"/>
    <col min="13314" max="13314" width="30.42578125" style="37" bestFit="1" customWidth="1"/>
    <col min="13315" max="13315" width="12.85546875" style="37" bestFit="1" customWidth="1"/>
    <col min="13316" max="13316" width="3.7109375" style="37" customWidth="1"/>
    <col min="13317" max="13317" width="9.7109375" style="37" customWidth="1"/>
    <col min="13318" max="13318" width="3.7109375" style="37" customWidth="1"/>
    <col min="13319" max="13319" width="9.7109375" style="37" customWidth="1"/>
    <col min="13320" max="13320" width="5.7109375" style="37" customWidth="1"/>
    <col min="13321" max="13321" width="9.7109375" style="37" customWidth="1"/>
    <col min="13322" max="13322" width="3.7109375" style="37" customWidth="1"/>
    <col min="13323" max="13323" width="11.7109375" style="37" customWidth="1"/>
    <col min="13324" max="13324" width="3.7109375" style="37" customWidth="1"/>
    <col min="13325" max="13326" width="11.7109375" style="37" customWidth="1"/>
    <col min="13327" max="13327" width="4.28515625" style="37" bestFit="1" customWidth="1"/>
    <col min="13328" max="13568" width="11.42578125" style="37"/>
    <col min="13569" max="13569" width="8.5703125" style="37" bestFit="1" customWidth="1"/>
    <col min="13570" max="13570" width="30.42578125" style="37" bestFit="1" customWidth="1"/>
    <col min="13571" max="13571" width="12.85546875" style="37" bestFit="1" customWidth="1"/>
    <col min="13572" max="13572" width="3.7109375" style="37" customWidth="1"/>
    <col min="13573" max="13573" width="9.7109375" style="37" customWidth="1"/>
    <col min="13574" max="13574" width="3.7109375" style="37" customWidth="1"/>
    <col min="13575" max="13575" width="9.7109375" style="37" customWidth="1"/>
    <col min="13576" max="13576" width="5.7109375" style="37" customWidth="1"/>
    <col min="13577" max="13577" width="9.7109375" style="37" customWidth="1"/>
    <col min="13578" max="13578" width="3.7109375" style="37" customWidth="1"/>
    <col min="13579" max="13579" width="11.7109375" style="37" customWidth="1"/>
    <col min="13580" max="13580" width="3.7109375" style="37" customWidth="1"/>
    <col min="13581" max="13582" width="11.7109375" style="37" customWidth="1"/>
    <col min="13583" max="13583" width="4.28515625" style="37" bestFit="1" customWidth="1"/>
    <col min="13584" max="13824" width="11.42578125" style="37"/>
    <col min="13825" max="13825" width="8.5703125" style="37" bestFit="1" customWidth="1"/>
    <col min="13826" max="13826" width="30.42578125" style="37" bestFit="1" customWidth="1"/>
    <col min="13827" max="13827" width="12.85546875" style="37" bestFit="1" customWidth="1"/>
    <col min="13828" max="13828" width="3.7109375" style="37" customWidth="1"/>
    <col min="13829" max="13829" width="9.7109375" style="37" customWidth="1"/>
    <col min="13830" max="13830" width="3.7109375" style="37" customWidth="1"/>
    <col min="13831" max="13831" width="9.7109375" style="37" customWidth="1"/>
    <col min="13832" max="13832" width="5.7109375" style="37" customWidth="1"/>
    <col min="13833" max="13833" width="9.7109375" style="37" customWidth="1"/>
    <col min="13834" max="13834" width="3.7109375" style="37" customWidth="1"/>
    <col min="13835" max="13835" width="11.7109375" style="37" customWidth="1"/>
    <col min="13836" max="13836" width="3.7109375" style="37" customWidth="1"/>
    <col min="13837" max="13838" width="11.7109375" style="37" customWidth="1"/>
    <col min="13839" max="13839" width="4.28515625" style="37" bestFit="1" customWidth="1"/>
    <col min="13840" max="14080" width="11.42578125" style="37"/>
    <col min="14081" max="14081" width="8.5703125" style="37" bestFit="1" customWidth="1"/>
    <col min="14082" max="14082" width="30.42578125" style="37" bestFit="1" customWidth="1"/>
    <col min="14083" max="14083" width="12.85546875" style="37" bestFit="1" customWidth="1"/>
    <col min="14084" max="14084" width="3.7109375" style="37" customWidth="1"/>
    <col min="14085" max="14085" width="9.7109375" style="37" customWidth="1"/>
    <col min="14086" max="14086" width="3.7109375" style="37" customWidth="1"/>
    <col min="14087" max="14087" width="9.7109375" style="37" customWidth="1"/>
    <col min="14088" max="14088" width="5.7109375" style="37" customWidth="1"/>
    <col min="14089" max="14089" width="9.7109375" style="37" customWidth="1"/>
    <col min="14090" max="14090" width="3.7109375" style="37" customWidth="1"/>
    <col min="14091" max="14091" width="11.7109375" style="37" customWidth="1"/>
    <col min="14092" max="14092" width="3.7109375" style="37" customWidth="1"/>
    <col min="14093" max="14094" width="11.7109375" style="37" customWidth="1"/>
    <col min="14095" max="14095" width="4.28515625" style="37" bestFit="1" customWidth="1"/>
    <col min="14096" max="14336" width="11.42578125" style="37"/>
    <col min="14337" max="14337" width="8.5703125" style="37" bestFit="1" customWidth="1"/>
    <col min="14338" max="14338" width="30.42578125" style="37" bestFit="1" customWidth="1"/>
    <col min="14339" max="14339" width="12.85546875" style="37" bestFit="1" customWidth="1"/>
    <col min="14340" max="14340" width="3.7109375" style="37" customWidth="1"/>
    <col min="14341" max="14341" width="9.7109375" style="37" customWidth="1"/>
    <col min="14342" max="14342" width="3.7109375" style="37" customWidth="1"/>
    <col min="14343" max="14343" width="9.7109375" style="37" customWidth="1"/>
    <col min="14344" max="14344" width="5.7109375" style="37" customWidth="1"/>
    <col min="14345" max="14345" width="9.7109375" style="37" customWidth="1"/>
    <col min="14346" max="14346" width="3.7109375" style="37" customWidth="1"/>
    <col min="14347" max="14347" width="11.7109375" style="37" customWidth="1"/>
    <col min="14348" max="14348" width="3.7109375" style="37" customWidth="1"/>
    <col min="14349" max="14350" width="11.7109375" style="37" customWidth="1"/>
    <col min="14351" max="14351" width="4.28515625" style="37" bestFit="1" customWidth="1"/>
    <col min="14352" max="14592" width="11.42578125" style="37"/>
    <col min="14593" max="14593" width="8.5703125" style="37" bestFit="1" customWidth="1"/>
    <col min="14594" max="14594" width="30.42578125" style="37" bestFit="1" customWidth="1"/>
    <col min="14595" max="14595" width="12.85546875" style="37" bestFit="1" customWidth="1"/>
    <col min="14596" max="14596" width="3.7109375" style="37" customWidth="1"/>
    <col min="14597" max="14597" width="9.7109375" style="37" customWidth="1"/>
    <col min="14598" max="14598" width="3.7109375" style="37" customWidth="1"/>
    <col min="14599" max="14599" width="9.7109375" style="37" customWidth="1"/>
    <col min="14600" max="14600" width="5.7109375" style="37" customWidth="1"/>
    <col min="14601" max="14601" width="9.7109375" style="37" customWidth="1"/>
    <col min="14602" max="14602" width="3.7109375" style="37" customWidth="1"/>
    <col min="14603" max="14603" width="11.7109375" style="37" customWidth="1"/>
    <col min="14604" max="14604" width="3.7109375" style="37" customWidth="1"/>
    <col min="14605" max="14606" width="11.7109375" style="37" customWidth="1"/>
    <col min="14607" max="14607" width="4.28515625" style="37" bestFit="1" customWidth="1"/>
    <col min="14608" max="14848" width="11.42578125" style="37"/>
    <col min="14849" max="14849" width="8.5703125" style="37" bestFit="1" customWidth="1"/>
    <col min="14850" max="14850" width="30.42578125" style="37" bestFit="1" customWidth="1"/>
    <col min="14851" max="14851" width="12.85546875" style="37" bestFit="1" customWidth="1"/>
    <col min="14852" max="14852" width="3.7109375" style="37" customWidth="1"/>
    <col min="14853" max="14853" width="9.7109375" style="37" customWidth="1"/>
    <col min="14854" max="14854" width="3.7109375" style="37" customWidth="1"/>
    <col min="14855" max="14855" width="9.7109375" style="37" customWidth="1"/>
    <col min="14856" max="14856" width="5.7109375" style="37" customWidth="1"/>
    <col min="14857" max="14857" width="9.7109375" style="37" customWidth="1"/>
    <col min="14858" max="14858" width="3.7109375" style="37" customWidth="1"/>
    <col min="14859" max="14859" width="11.7109375" style="37" customWidth="1"/>
    <col min="14860" max="14860" width="3.7109375" style="37" customWidth="1"/>
    <col min="14861" max="14862" width="11.7109375" style="37" customWidth="1"/>
    <col min="14863" max="14863" width="4.28515625" style="37" bestFit="1" customWidth="1"/>
    <col min="14864" max="15104" width="11.42578125" style="37"/>
    <col min="15105" max="15105" width="8.5703125" style="37" bestFit="1" customWidth="1"/>
    <col min="15106" max="15106" width="30.42578125" style="37" bestFit="1" customWidth="1"/>
    <col min="15107" max="15107" width="12.85546875" style="37" bestFit="1" customWidth="1"/>
    <col min="15108" max="15108" width="3.7109375" style="37" customWidth="1"/>
    <col min="15109" max="15109" width="9.7109375" style="37" customWidth="1"/>
    <col min="15110" max="15110" width="3.7109375" style="37" customWidth="1"/>
    <col min="15111" max="15111" width="9.7109375" style="37" customWidth="1"/>
    <col min="15112" max="15112" width="5.7109375" style="37" customWidth="1"/>
    <col min="15113" max="15113" width="9.7109375" style="37" customWidth="1"/>
    <col min="15114" max="15114" width="3.7109375" style="37" customWidth="1"/>
    <col min="15115" max="15115" width="11.7109375" style="37" customWidth="1"/>
    <col min="15116" max="15116" width="3.7109375" style="37" customWidth="1"/>
    <col min="15117" max="15118" width="11.7109375" style="37" customWidth="1"/>
    <col min="15119" max="15119" width="4.28515625" style="37" bestFit="1" customWidth="1"/>
    <col min="15120" max="15360" width="11.42578125" style="37"/>
    <col min="15361" max="15361" width="8.5703125" style="37" bestFit="1" customWidth="1"/>
    <col min="15362" max="15362" width="30.42578125" style="37" bestFit="1" customWidth="1"/>
    <col min="15363" max="15363" width="12.85546875" style="37" bestFit="1" customWidth="1"/>
    <col min="15364" max="15364" width="3.7109375" style="37" customWidth="1"/>
    <col min="15365" max="15365" width="9.7109375" style="37" customWidth="1"/>
    <col min="15366" max="15366" width="3.7109375" style="37" customWidth="1"/>
    <col min="15367" max="15367" width="9.7109375" style="37" customWidth="1"/>
    <col min="15368" max="15368" width="5.7109375" style="37" customWidth="1"/>
    <col min="15369" max="15369" width="9.7109375" style="37" customWidth="1"/>
    <col min="15370" max="15370" width="3.7109375" style="37" customWidth="1"/>
    <col min="15371" max="15371" width="11.7109375" style="37" customWidth="1"/>
    <col min="15372" max="15372" width="3.7109375" style="37" customWidth="1"/>
    <col min="15373" max="15374" width="11.7109375" style="37" customWidth="1"/>
    <col min="15375" max="15375" width="4.28515625" style="37" bestFit="1" customWidth="1"/>
    <col min="15376" max="15616" width="11.42578125" style="37"/>
    <col min="15617" max="15617" width="8.5703125" style="37" bestFit="1" customWidth="1"/>
    <col min="15618" max="15618" width="30.42578125" style="37" bestFit="1" customWidth="1"/>
    <col min="15619" max="15619" width="12.85546875" style="37" bestFit="1" customWidth="1"/>
    <col min="15620" max="15620" width="3.7109375" style="37" customWidth="1"/>
    <col min="15621" max="15621" width="9.7109375" style="37" customWidth="1"/>
    <col min="15622" max="15622" width="3.7109375" style="37" customWidth="1"/>
    <col min="15623" max="15623" width="9.7109375" style="37" customWidth="1"/>
    <col min="15624" max="15624" width="5.7109375" style="37" customWidth="1"/>
    <col min="15625" max="15625" width="9.7109375" style="37" customWidth="1"/>
    <col min="15626" max="15626" width="3.7109375" style="37" customWidth="1"/>
    <col min="15627" max="15627" width="11.7109375" style="37" customWidth="1"/>
    <col min="15628" max="15628" width="3.7109375" style="37" customWidth="1"/>
    <col min="15629" max="15630" width="11.7109375" style="37" customWidth="1"/>
    <col min="15631" max="15631" width="4.28515625" style="37" bestFit="1" customWidth="1"/>
    <col min="15632" max="15872" width="11.42578125" style="37"/>
    <col min="15873" max="15873" width="8.5703125" style="37" bestFit="1" customWidth="1"/>
    <col min="15874" max="15874" width="30.42578125" style="37" bestFit="1" customWidth="1"/>
    <col min="15875" max="15875" width="12.85546875" style="37" bestFit="1" customWidth="1"/>
    <col min="15876" max="15876" width="3.7109375" style="37" customWidth="1"/>
    <col min="15877" max="15877" width="9.7109375" style="37" customWidth="1"/>
    <col min="15878" max="15878" width="3.7109375" style="37" customWidth="1"/>
    <col min="15879" max="15879" width="9.7109375" style="37" customWidth="1"/>
    <col min="15880" max="15880" width="5.7109375" style="37" customWidth="1"/>
    <col min="15881" max="15881" width="9.7109375" style="37" customWidth="1"/>
    <col min="15882" max="15882" width="3.7109375" style="37" customWidth="1"/>
    <col min="15883" max="15883" width="11.7109375" style="37" customWidth="1"/>
    <col min="15884" max="15884" width="3.7109375" style="37" customWidth="1"/>
    <col min="15885" max="15886" width="11.7109375" style="37" customWidth="1"/>
    <col min="15887" max="15887" width="4.28515625" style="37" bestFit="1" customWidth="1"/>
    <col min="15888" max="16128" width="11.42578125" style="37"/>
    <col min="16129" max="16129" width="8.5703125" style="37" bestFit="1" customWidth="1"/>
    <col min="16130" max="16130" width="30.42578125" style="37" bestFit="1" customWidth="1"/>
    <col min="16131" max="16131" width="12.85546875" style="37" bestFit="1" customWidth="1"/>
    <col min="16132" max="16132" width="3.7109375" style="37" customWidth="1"/>
    <col min="16133" max="16133" width="9.7109375" style="37" customWidth="1"/>
    <col min="16134" max="16134" width="3.7109375" style="37" customWidth="1"/>
    <col min="16135" max="16135" width="9.7109375" style="37" customWidth="1"/>
    <col min="16136" max="16136" width="5.7109375" style="37" customWidth="1"/>
    <col min="16137" max="16137" width="9.7109375" style="37" customWidth="1"/>
    <col min="16138" max="16138" width="3.7109375" style="37" customWidth="1"/>
    <col min="16139" max="16139" width="11.7109375" style="37" customWidth="1"/>
    <col min="16140" max="16140" width="3.7109375" style="37" customWidth="1"/>
    <col min="16141" max="16142" width="11.7109375" style="37" customWidth="1"/>
    <col min="16143" max="16143" width="4.28515625" style="37" bestFit="1" customWidth="1"/>
    <col min="16144" max="16384" width="11.42578125" style="37"/>
  </cols>
  <sheetData>
    <row r="1" spans="1:16" ht="12.75" customHeight="1" x14ac:dyDescent="0.2">
      <c r="A1" s="147" t="s">
        <v>0</v>
      </c>
      <c r="B1" s="147"/>
      <c r="C1" s="147"/>
      <c r="D1" s="148">
        <v>1</v>
      </c>
      <c r="E1" s="149"/>
      <c r="F1" s="150">
        <v>2</v>
      </c>
      <c r="G1" s="151"/>
      <c r="H1" s="152">
        <v>3</v>
      </c>
      <c r="I1" s="153"/>
      <c r="J1" s="150">
        <v>4</v>
      </c>
      <c r="K1" s="151"/>
      <c r="L1" s="152">
        <v>5</v>
      </c>
      <c r="M1" s="153"/>
      <c r="N1" s="35"/>
      <c r="O1" s="36"/>
    </row>
    <row r="2" spans="1:16" ht="12.75" customHeight="1" x14ac:dyDescent="0.2">
      <c r="A2" s="147"/>
      <c r="B2" s="147"/>
      <c r="C2" s="147"/>
      <c r="D2" s="154" t="s">
        <v>1</v>
      </c>
      <c r="E2" s="133"/>
      <c r="F2" s="155" t="s">
        <v>2</v>
      </c>
      <c r="G2" s="156"/>
      <c r="H2" s="157" t="s">
        <v>3</v>
      </c>
      <c r="I2" s="158"/>
      <c r="J2" s="155" t="s">
        <v>4</v>
      </c>
      <c r="K2" s="156"/>
      <c r="L2" s="38"/>
      <c r="M2" s="39" t="s">
        <v>5</v>
      </c>
      <c r="N2" s="35"/>
      <c r="O2" s="36"/>
    </row>
    <row r="3" spans="1:16" ht="12.75" customHeight="1" thickBot="1" x14ac:dyDescent="0.25">
      <c r="A3" s="147"/>
      <c r="B3" s="147"/>
      <c r="C3" s="147"/>
      <c r="D3" s="132" t="s">
        <v>6</v>
      </c>
      <c r="E3" s="133"/>
      <c r="F3" s="134" t="s">
        <v>7</v>
      </c>
      <c r="G3" s="135"/>
      <c r="H3" s="136" t="s">
        <v>8</v>
      </c>
      <c r="I3" s="137"/>
      <c r="J3" s="134" t="s">
        <v>9</v>
      </c>
      <c r="K3" s="135"/>
      <c r="L3" s="136" t="s">
        <v>147</v>
      </c>
      <c r="M3" s="137"/>
      <c r="N3" s="35"/>
      <c r="O3" s="36"/>
    </row>
    <row r="4" spans="1:16" ht="12.75" customHeight="1" x14ac:dyDescent="0.2">
      <c r="A4" s="138" t="s">
        <v>192</v>
      </c>
      <c r="B4" s="138"/>
      <c r="C4" s="139"/>
      <c r="D4" s="142"/>
      <c r="E4" s="143"/>
      <c r="F4" s="142"/>
      <c r="G4" s="143"/>
      <c r="H4" s="142"/>
      <c r="I4" s="143"/>
      <c r="J4" s="142"/>
      <c r="K4" s="143"/>
      <c r="L4" s="122"/>
      <c r="M4" s="123"/>
      <c r="N4" s="35"/>
      <c r="O4" s="36"/>
    </row>
    <row r="5" spans="1:16" ht="13.5" customHeight="1" x14ac:dyDescent="0.2">
      <c r="A5" s="138"/>
      <c r="B5" s="138"/>
      <c r="C5" s="139"/>
      <c r="D5" s="144"/>
      <c r="E5" s="139"/>
      <c r="F5" s="144"/>
      <c r="G5" s="139"/>
      <c r="H5" s="144"/>
      <c r="I5" s="139"/>
      <c r="J5" s="144"/>
      <c r="K5" s="139"/>
      <c r="L5" s="124"/>
      <c r="M5" s="125"/>
      <c r="N5" s="35"/>
      <c r="O5" s="36"/>
    </row>
    <row r="6" spans="1:16" ht="12.75" customHeight="1" x14ac:dyDescent="0.2">
      <c r="A6" s="138"/>
      <c r="B6" s="138"/>
      <c r="C6" s="139"/>
      <c r="D6" s="144"/>
      <c r="E6" s="139"/>
      <c r="F6" s="144"/>
      <c r="G6" s="139"/>
      <c r="H6" s="144"/>
      <c r="I6" s="139"/>
      <c r="J6" s="144"/>
      <c r="K6" s="139"/>
      <c r="L6" s="124"/>
      <c r="M6" s="125"/>
      <c r="N6" s="35"/>
      <c r="O6" s="36"/>
    </row>
    <row r="7" spans="1:16" ht="12.75" customHeight="1" x14ac:dyDescent="0.2">
      <c r="A7" s="138"/>
      <c r="B7" s="138"/>
      <c r="C7" s="139"/>
      <c r="D7" s="144"/>
      <c r="E7" s="139"/>
      <c r="F7" s="144"/>
      <c r="G7" s="139"/>
      <c r="H7" s="144"/>
      <c r="I7" s="139"/>
      <c r="J7" s="144"/>
      <c r="K7" s="139"/>
      <c r="L7" s="124"/>
      <c r="M7" s="125"/>
      <c r="N7" s="35"/>
      <c r="O7" s="36"/>
    </row>
    <row r="8" spans="1:16" ht="12.75" customHeight="1" x14ac:dyDescent="0.2">
      <c r="A8" s="138"/>
      <c r="B8" s="138"/>
      <c r="C8" s="139"/>
      <c r="D8" s="144"/>
      <c r="E8" s="139"/>
      <c r="F8" s="144"/>
      <c r="G8" s="139"/>
      <c r="H8" s="144"/>
      <c r="I8" s="139"/>
      <c r="J8" s="144"/>
      <c r="K8" s="139"/>
      <c r="L8" s="124"/>
      <c r="M8" s="125"/>
      <c r="N8" s="35"/>
      <c r="O8" s="36"/>
    </row>
    <row r="9" spans="1:16" ht="12.75" customHeight="1" x14ac:dyDescent="0.2">
      <c r="A9" s="138"/>
      <c r="B9" s="138"/>
      <c r="C9" s="139"/>
      <c r="D9" s="144"/>
      <c r="E9" s="139"/>
      <c r="F9" s="144"/>
      <c r="G9" s="139"/>
      <c r="H9" s="144"/>
      <c r="I9" s="139"/>
      <c r="J9" s="144"/>
      <c r="K9" s="139"/>
      <c r="L9" s="124"/>
      <c r="M9" s="125"/>
      <c r="N9" s="35"/>
      <c r="O9" s="36"/>
    </row>
    <row r="10" spans="1:16" ht="12.75" customHeight="1" x14ac:dyDescent="0.2">
      <c r="A10" s="138"/>
      <c r="B10" s="138"/>
      <c r="C10" s="139"/>
      <c r="D10" s="144"/>
      <c r="E10" s="139"/>
      <c r="F10" s="144"/>
      <c r="G10" s="139"/>
      <c r="H10" s="144"/>
      <c r="I10" s="139"/>
      <c r="J10" s="144"/>
      <c r="K10" s="139"/>
      <c r="L10" s="124"/>
      <c r="M10" s="125"/>
      <c r="N10" s="35"/>
      <c r="O10" s="36"/>
    </row>
    <row r="11" spans="1:16" ht="13.5" customHeight="1" thickBot="1" x14ac:dyDescent="0.25">
      <c r="A11" s="140"/>
      <c r="B11" s="140"/>
      <c r="C11" s="141"/>
      <c r="D11" s="145"/>
      <c r="E11" s="146"/>
      <c r="F11" s="145"/>
      <c r="G11" s="146"/>
      <c r="H11" s="145"/>
      <c r="I11" s="146"/>
      <c r="J11" s="145"/>
      <c r="K11" s="146"/>
      <c r="L11" s="126"/>
      <c r="M11" s="127"/>
      <c r="N11" s="40"/>
      <c r="O11" s="36"/>
    </row>
    <row r="12" spans="1:16" x14ac:dyDescent="0.2">
      <c r="A12" s="67" t="s">
        <v>131</v>
      </c>
      <c r="B12" s="67" t="s">
        <v>132</v>
      </c>
      <c r="C12" s="67" t="s">
        <v>14</v>
      </c>
      <c r="D12" s="128" t="s">
        <v>15</v>
      </c>
      <c r="E12" s="129"/>
      <c r="F12" s="130" t="s">
        <v>15</v>
      </c>
      <c r="G12" s="131"/>
      <c r="H12" s="128" t="s">
        <v>15</v>
      </c>
      <c r="I12" s="129"/>
      <c r="J12" s="130" t="s">
        <v>15</v>
      </c>
      <c r="K12" s="131"/>
      <c r="L12" s="128" t="s">
        <v>15</v>
      </c>
      <c r="M12" s="129"/>
      <c r="N12" s="43" t="s">
        <v>16</v>
      </c>
      <c r="O12" s="44" t="s">
        <v>12</v>
      </c>
    </row>
    <row r="13" spans="1:16" ht="15" x14ac:dyDescent="0.25">
      <c r="A13" s="64">
        <v>1</v>
      </c>
      <c r="B13" s="68" t="s">
        <v>174</v>
      </c>
      <c r="C13" s="69" t="s">
        <v>31</v>
      </c>
      <c r="D13" s="48">
        <v>1</v>
      </c>
      <c r="E13" s="51">
        <f>LOOKUP(D13,[1]Puntos!$A$2:$A$92,[1]Puntos!$B$2:$B$92)</f>
        <v>1000</v>
      </c>
      <c r="F13" s="50">
        <v>1</v>
      </c>
      <c r="G13" s="52">
        <f>LOOKUP(F13,[1]Puntos!$A$2:$A$92,[1]Puntos!$B$2:$B$92)</f>
        <v>1000</v>
      </c>
      <c r="H13" s="48">
        <v>1</v>
      </c>
      <c r="I13" s="49">
        <f>LOOKUP(H13,[1]Puntos!$A$2:$A$92,[1]Puntos!$B$2:$B$92)</f>
        <v>1000</v>
      </c>
      <c r="J13" s="50">
        <v>1</v>
      </c>
      <c r="K13" s="52">
        <f>LOOKUP(J13,[1]Puntos!$A$2:$A$92,[1]Puntos!$B$2:$B$92)</f>
        <v>1000</v>
      </c>
      <c r="L13" s="48" t="s">
        <v>18</v>
      </c>
      <c r="M13" s="51">
        <f>LOOKUP(L13,[1]Puntos!$A$2:$A$92,[1]Puntos!$B$2:$B$92)</f>
        <v>0</v>
      </c>
      <c r="N13" s="53">
        <f>G13+I13+K13</f>
        <v>3000</v>
      </c>
      <c r="O13" s="54">
        <f t="shared" ref="O13:O27" si="0">A13</f>
        <v>1</v>
      </c>
      <c r="P13" s="57"/>
    </row>
    <row r="14" spans="1:16" ht="15" x14ac:dyDescent="0.25">
      <c r="A14" s="64">
        <v>2</v>
      </c>
      <c r="B14" s="68" t="s">
        <v>193</v>
      </c>
      <c r="C14" s="69" t="s">
        <v>8</v>
      </c>
      <c r="D14" s="48">
        <v>2</v>
      </c>
      <c r="E14" s="49">
        <f>LOOKUP(D14,[1]Puntos!$A$2:$A$92,[1]Puntos!$B$2:$B$92)</f>
        <v>860</v>
      </c>
      <c r="F14" s="50">
        <v>2</v>
      </c>
      <c r="G14" s="51">
        <f>LOOKUP(F14,[1]Puntos!$A$2:$A$92,[1]Puntos!$B$2:$B$92)</f>
        <v>860</v>
      </c>
      <c r="H14" s="48">
        <v>5</v>
      </c>
      <c r="I14" s="51">
        <f>LOOKUP(H14,[1]Puntos!$A$2:$A$92,[1]Puntos!$B$2:$B$92)</f>
        <v>610</v>
      </c>
      <c r="J14" s="50">
        <v>2</v>
      </c>
      <c r="K14" s="52">
        <f>LOOKUP(J14,[1]Puntos!$A$2:$A$92,[1]Puntos!$B$2:$B$92)</f>
        <v>860</v>
      </c>
      <c r="L14" s="48">
        <v>2</v>
      </c>
      <c r="M14" s="49">
        <f>LOOKUP(L14,[1]Puntos!$A$2:$A$92,[1]Puntos!$B$2:$B$92)</f>
        <v>860</v>
      </c>
      <c r="N14" s="53">
        <f>E14+K14+M14</f>
        <v>2580</v>
      </c>
      <c r="O14" s="54">
        <f t="shared" si="0"/>
        <v>2</v>
      </c>
      <c r="P14" s="57"/>
    </row>
    <row r="15" spans="1:16" ht="15" x14ac:dyDescent="0.25">
      <c r="A15" s="64">
        <v>3</v>
      </c>
      <c r="B15" s="68" t="s">
        <v>194</v>
      </c>
      <c r="C15" s="69" t="s">
        <v>40</v>
      </c>
      <c r="D15" s="48">
        <v>3</v>
      </c>
      <c r="E15" s="49">
        <f>LOOKUP(D15,[1]Puntos!$A$2:$A$92,[1]Puntos!$B$2:$B$92)</f>
        <v>730</v>
      </c>
      <c r="F15" s="50" t="s">
        <v>18</v>
      </c>
      <c r="G15" s="51">
        <f>LOOKUP(F15,[1]Puntos!$A$2:$A$92,[1]Puntos!$B$2:$B$92)</f>
        <v>0</v>
      </c>
      <c r="H15" s="48">
        <v>7</v>
      </c>
      <c r="I15" s="51">
        <f>LOOKUP(H15,[1]Puntos!$A$2:$A$92,[1]Puntos!$B$2:$B$92)</f>
        <v>555</v>
      </c>
      <c r="J15" s="50">
        <v>3</v>
      </c>
      <c r="K15" s="52">
        <f>LOOKUP(J15,[1]Puntos!$A$2:$A$92,[1]Puntos!$B$2:$B$92)</f>
        <v>730</v>
      </c>
      <c r="L15" s="48">
        <v>1</v>
      </c>
      <c r="M15" s="49">
        <f>LOOKUP(L15,[1]Puntos!$A$2:$A$92,[1]Puntos!$B$2:$B$92)</f>
        <v>1000</v>
      </c>
      <c r="N15" s="53">
        <f>E15+K15+M15</f>
        <v>2460</v>
      </c>
      <c r="O15" s="54">
        <f t="shared" si="0"/>
        <v>3</v>
      </c>
      <c r="P15" s="57"/>
    </row>
    <row r="16" spans="1:16" ht="15" x14ac:dyDescent="0.25">
      <c r="A16" s="64">
        <v>3</v>
      </c>
      <c r="B16" s="68" t="s">
        <v>195</v>
      </c>
      <c r="C16" s="69" t="s">
        <v>8</v>
      </c>
      <c r="D16" s="48">
        <v>7</v>
      </c>
      <c r="E16" s="51">
        <f>LOOKUP(D16,[1]Puntos!$A$2:$A$92,[1]Puntos!$B$2:$B$92)</f>
        <v>555</v>
      </c>
      <c r="F16" s="50" t="s">
        <v>18</v>
      </c>
      <c r="G16" s="51">
        <f>LOOKUP(F16,[1]Puntos!$A$2:$A$92,[1]Puntos!$B$2:$B$92)</f>
        <v>0</v>
      </c>
      <c r="H16" s="48">
        <v>3</v>
      </c>
      <c r="I16" s="49">
        <f>LOOKUP(H16,[1]Puntos!$A$2:$A$92,[1]Puntos!$B$2:$B$92)</f>
        <v>730</v>
      </c>
      <c r="J16" s="50">
        <v>5</v>
      </c>
      <c r="K16" s="52">
        <f>LOOKUP(J16,[1]Puntos!$A$2:$A$92,[1]Puntos!$B$2:$B$92)</f>
        <v>610</v>
      </c>
      <c r="L16" s="48">
        <v>3</v>
      </c>
      <c r="M16" s="49">
        <f>LOOKUP(L16,[1]Puntos!$A$2:$A$92,[1]Puntos!$B$2:$B$92)</f>
        <v>730</v>
      </c>
      <c r="N16" s="53">
        <f>I16+K16+M16</f>
        <v>2070</v>
      </c>
      <c r="O16" s="54">
        <f t="shared" si="0"/>
        <v>3</v>
      </c>
    </row>
    <row r="17" spans="1:15" ht="15" x14ac:dyDescent="0.25">
      <c r="A17" s="64">
        <v>5</v>
      </c>
      <c r="B17" s="68" t="s">
        <v>176</v>
      </c>
      <c r="C17" s="69" t="s">
        <v>8</v>
      </c>
      <c r="D17" s="48">
        <v>5</v>
      </c>
      <c r="E17" s="49">
        <f>LOOKUP(D17,[1]Puntos!$A$2:$A$92,[1]Puntos!$B$2:$B$92)</f>
        <v>610</v>
      </c>
      <c r="F17" s="50" t="s">
        <v>18</v>
      </c>
      <c r="G17" s="51">
        <f>LOOKUP(F17,[1]Puntos!$A$2:$A$92,[1]Puntos!$B$2:$B$92)</f>
        <v>0</v>
      </c>
      <c r="H17" s="48">
        <v>5</v>
      </c>
      <c r="I17" s="49">
        <f>LOOKUP(H17,[1]Puntos!$A$2:$A$92,[1]Puntos!$B$2:$B$92)</f>
        <v>610</v>
      </c>
      <c r="J17" s="50">
        <v>7</v>
      </c>
      <c r="K17" s="51">
        <f>LOOKUP(J17,[1]Puntos!$A$2:$A$92,[1]Puntos!$B$2:$B$92)</f>
        <v>555</v>
      </c>
      <c r="L17" s="48">
        <v>4</v>
      </c>
      <c r="M17" s="49">
        <f>LOOKUP(L17,[1]Puntos!$A$2:$A$92,[1]Puntos!$B$2:$B$92)</f>
        <v>670</v>
      </c>
      <c r="N17" s="53">
        <f>E17+I17+M17</f>
        <v>1890</v>
      </c>
      <c r="O17" s="54">
        <f t="shared" si="0"/>
        <v>5</v>
      </c>
    </row>
    <row r="18" spans="1:15" ht="15" x14ac:dyDescent="0.25">
      <c r="A18" s="64">
        <v>5</v>
      </c>
      <c r="B18" s="68" t="s">
        <v>186</v>
      </c>
      <c r="C18" s="69" t="s">
        <v>29</v>
      </c>
      <c r="D18" s="48" t="s">
        <v>18</v>
      </c>
      <c r="E18" s="51">
        <f>LOOKUP(D18,[1]Puntos!$A$2:$A$92,[1]Puntos!$B$2:$B$92)</f>
        <v>0</v>
      </c>
      <c r="F18" s="50" t="s">
        <v>18</v>
      </c>
      <c r="G18" s="51">
        <f>LOOKUP(F18,[1]Puntos!$A$2:$A$92,[1]Puntos!$B$2:$B$92)</f>
        <v>0</v>
      </c>
      <c r="H18" s="48">
        <v>2</v>
      </c>
      <c r="I18" s="49">
        <f>LOOKUP(H18,[1]Puntos!$A$2:$A$92,[1]Puntos!$B$2:$B$92)</f>
        <v>860</v>
      </c>
      <c r="J18" s="50">
        <v>5</v>
      </c>
      <c r="K18" s="52">
        <f>LOOKUP(J18,[1]Puntos!$A$2:$A$92,[1]Puntos!$B$2:$B$92)</f>
        <v>610</v>
      </c>
      <c r="L18" s="48" t="s">
        <v>18</v>
      </c>
      <c r="M18" s="49">
        <f>LOOKUP(L18,[1]Puntos!$A$2:$A$92,[1]Puntos!$B$2:$B$92)</f>
        <v>0</v>
      </c>
      <c r="N18" s="53">
        <f t="shared" ref="N18:N27" si="1">E18+G18+I18+K18+M18</f>
        <v>1470</v>
      </c>
      <c r="O18" s="54">
        <f t="shared" si="0"/>
        <v>5</v>
      </c>
    </row>
    <row r="19" spans="1:15" ht="15" x14ac:dyDescent="0.25">
      <c r="A19" s="64">
        <v>7</v>
      </c>
      <c r="B19" s="68" t="s">
        <v>185</v>
      </c>
      <c r="C19" s="69" t="s">
        <v>196</v>
      </c>
      <c r="D19" s="48">
        <v>5</v>
      </c>
      <c r="E19" s="49">
        <f>LOOKUP(D19,[1]Puntos!$A$2:$A$92,[1]Puntos!$B$2:$B$92)</f>
        <v>610</v>
      </c>
      <c r="F19" s="50">
        <v>3</v>
      </c>
      <c r="G19" s="52">
        <f>LOOKUP(F19,[1]Puntos!$A$2:$A$92,[1]Puntos!$B$2:$B$92)</f>
        <v>730</v>
      </c>
      <c r="H19" s="48" t="s">
        <v>18</v>
      </c>
      <c r="I19" s="51">
        <f>LOOKUP(H19,[1]Puntos!$A$2:$A$92,[1]Puntos!$B$2:$B$92)</f>
        <v>0</v>
      </c>
      <c r="J19" s="50" t="s">
        <v>18</v>
      </c>
      <c r="K19" s="51">
        <f>LOOKUP(J19,[1]Puntos!$A$2:$A$92,[1]Puntos!$B$2:$B$92)</f>
        <v>0</v>
      </c>
      <c r="L19" s="48" t="s">
        <v>18</v>
      </c>
      <c r="M19" s="49">
        <f>LOOKUP(L19,[1]Puntos!$A$2:$A$92,[1]Puntos!$B$2:$B$92)</f>
        <v>0</v>
      </c>
      <c r="N19" s="53">
        <f t="shared" si="1"/>
        <v>1340</v>
      </c>
      <c r="O19" s="54">
        <f t="shared" si="0"/>
        <v>7</v>
      </c>
    </row>
    <row r="20" spans="1:15" ht="15" x14ac:dyDescent="0.25">
      <c r="A20" s="64">
        <v>8</v>
      </c>
      <c r="B20" s="68" t="s">
        <v>180</v>
      </c>
      <c r="C20" s="69" t="s">
        <v>40</v>
      </c>
      <c r="D20" s="48">
        <v>4</v>
      </c>
      <c r="E20" s="49">
        <f>LOOKUP(D20,[1]Puntos!$A$2:$A$92,[1]Puntos!$B$2:$B$92)</f>
        <v>670</v>
      </c>
      <c r="F20" s="50" t="s">
        <v>18</v>
      </c>
      <c r="G20" s="52">
        <f>LOOKUP(F20,[1]Puntos!$A$2:$A$92,[1]Puntos!$B$2:$B$92)</f>
        <v>0</v>
      </c>
      <c r="H20" s="48">
        <v>4</v>
      </c>
      <c r="I20" s="49">
        <f>LOOKUP(H20,[1]Puntos!$A$2:$A$92,[1]Puntos!$B$2:$B$92)</f>
        <v>670</v>
      </c>
      <c r="J20" s="50" t="s">
        <v>18</v>
      </c>
      <c r="K20" s="52">
        <f>LOOKUP(J20,[1]Puntos!$A$2:$A$92,[1]Puntos!$B$2:$B$92)</f>
        <v>0</v>
      </c>
      <c r="L20" s="48" t="s">
        <v>18</v>
      </c>
      <c r="M20" s="49">
        <f>LOOKUP(L20,[1]Puntos!$A$2:$A$92,[1]Puntos!$B$2:$B$92)</f>
        <v>0</v>
      </c>
      <c r="N20" s="53">
        <f t="shared" si="1"/>
        <v>1340</v>
      </c>
      <c r="O20" s="54">
        <f t="shared" si="0"/>
        <v>8</v>
      </c>
    </row>
    <row r="21" spans="1:15" ht="15" x14ac:dyDescent="0.25">
      <c r="A21" s="64">
        <v>9</v>
      </c>
      <c r="B21" s="68" t="s">
        <v>179</v>
      </c>
      <c r="C21" s="69" t="s">
        <v>29</v>
      </c>
      <c r="D21" s="48" t="s">
        <v>18</v>
      </c>
      <c r="E21" s="49">
        <f>LOOKUP(D21,[1]Puntos!$A$2:$A$92,[1]Puntos!$B$2:$B$92)</f>
        <v>0</v>
      </c>
      <c r="F21" s="50" t="s">
        <v>18</v>
      </c>
      <c r="G21" s="52">
        <f>LOOKUP(F21,[1]Puntos!$A$2:$A$92,[1]Puntos!$B$2:$B$92)</f>
        <v>0</v>
      </c>
      <c r="H21" s="48">
        <v>7</v>
      </c>
      <c r="I21" s="49">
        <f>LOOKUP(H21,[1]Puntos!$A$2:$A$92,[1]Puntos!$B$2:$B$92)</f>
        <v>555</v>
      </c>
      <c r="J21" s="50">
        <v>4</v>
      </c>
      <c r="K21" s="52">
        <f>LOOKUP(J21,[1]Puntos!$A$2:$A$92,[1]Puntos!$B$2:$B$92)</f>
        <v>670</v>
      </c>
      <c r="L21" s="48" t="s">
        <v>18</v>
      </c>
      <c r="M21" s="49">
        <f>LOOKUP(L21,[1]Puntos!$A$2:$A$92,[1]Puntos!$B$2:$B$92)</f>
        <v>0</v>
      </c>
      <c r="N21" s="53">
        <f t="shared" si="1"/>
        <v>1225</v>
      </c>
      <c r="O21" s="54">
        <f t="shared" si="0"/>
        <v>9</v>
      </c>
    </row>
    <row r="22" spans="1:15" ht="15" x14ac:dyDescent="0.25">
      <c r="A22" s="64">
        <v>10</v>
      </c>
      <c r="B22" s="68" t="s">
        <v>197</v>
      </c>
      <c r="C22" s="69" t="s">
        <v>88</v>
      </c>
      <c r="D22" s="48" t="s">
        <v>18</v>
      </c>
      <c r="E22" s="49">
        <f>LOOKUP(D22,[1]Puntos!$A$2:$A$92,[1]Puntos!$B$2:$B$92)</f>
        <v>0</v>
      </c>
      <c r="F22" s="50">
        <v>4</v>
      </c>
      <c r="G22" s="52">
        <f>LOOKUP(F22,[1]Puntos!$A$2:$A$92,[1]Puntos!$B$2:$B$92)</f>
        <v>670</v>
      </c>
      <c r="H22" s="48" t="s">
        <v>18</v>
      </c>
      <c r="I22" s="49">
        <f>LOOKUP(H22,[1]Puntos!$A$2:$A$92,[1]Puntos!$B$2:$B$92)</f>
        <v>0</v>
      </c>
      <c r="J22" s="50" t="s">
        <v>18</v>
      </c>
      <c r="K22" s="52">
        <f>LOOKUP(J22,[1]Puntos!$A$2:$A$92,[1]Puntos!$B$2:$B$92)</f>
        <v>0</v>
      </c>
      <c r="L22" s="48" t="s">
        <v>18</v>
      </c>
      <c r="M22" s="49">
        <f>LOOKUP(L22,[1]Puntos!$A$2:$A$92,[1]Puntos!$B$2:$B$92)</f>
        <v>0</v>
      </c>
      <c r="N22" s="53">
        <f t="shared" si="1"/>
        <v>670</v>
      </c>
      <c r="O22" s="54">
        <f t="shared" si="0"/>
        <v>10</v>
      </c>
    </row>
    <row r="23" spans="1:15" ht="15" x14ac:dyDescent="0.25">
      <c r="A23" s="64">
        <v>10</v>
      </c>
      <c r="B23" s="68" t="s">
        <v>198</v>
      </c>
      <c r="C23" s="69" t="s">
        <v>88</v>
      </c>
      <c r="D23" s="48" t="s">
        <v>18</v>
      </c>
      <c r="E23" s="49">
        <f>LOOKUP(D23,[1]Puntos!$A$2:$A$92,[1]Puntos!$B$2:$B$92)</f>
        <v>0</v>
      </c>
      <c r="F23" s="50">
        <v>5</v>
      </c>
      <c r="G23" s="52">
        <f>LOOKUP(F23,[1]Puntos!$A$2:$A$92,[1]Puntos!$B$2:$B$92)</f>
        <v>610</v>
      </c>
      <c r="H23" s="48" t="s">
        <v>18</v>
      </c>
      <c r="I23" s="49">
        <f>LOOKUP(H23,[1]Puntos!$A$2:$A$92,[1]Puntos!$B$2:$B$92)</f>
        <v>0</v>
      </c>
      <c r="J23" s="50" t="s">
        <v>18</v>
      </c>
      <c r="K23" s="52">
        <f>LOOKUP(J23,[1]Puntos!$A$2:$A$92,[1]Puntos!$B$2:$B$92)</f>
        <v>0</v>
      </c>
      <c r="L23" s="48" t="s">
        <v>18</v>
      </c>
      <c r="M23" s="49">
        <f>LOOKUP(L23,[1]Puntos!$A$2:$A$92,[1]Puntos!$B$2:$B$92)</f>
        <v>0</v>
      </c>
      <c r="N23" s="53">
        <f t="shared" si="1"/>
        <v>610</v>
      </c>
      <c r="O23" s="54">
        <f t="shared" si="0"/>
        <v>10</v>
      </c>
    </row>
    <row r="24" spans="1:15" ht="15" x14ac:dyDescent="0.25">
      <c r="A24" s="64">
        <v>12</v>
      </c>
      <c r="B24" s="68" t="s">
        <v>199</v>
      </c>
      <c r="C24" s="69" t="s">
        <v>88</v>
      </c>
      <c r="D24" s="48" t="s">
        <v>18</v>
      </c>
      <c r="E24" s="49">
        <f>LOOKUP(D24,[1]Puntos!$A$2:$A$92,[1]Puntos!$B$2:$B$92)</f>
        <v>0</v>
      </c>
      <c r="F24" s="50">
        <v>5</v>
      </c>
      <c r="G24" s="52">
        <f>LOOKUP(F24,[1]Puntos!$A$2:$A$92,[1]Puntos!$B$2:$B$92)</f>
        <v>610</v>
      </c>
      <c r="H24" s="48" t="s">
        <v>18</v>
      </c>
      <c r="I24" s="49">
        <f>LOOKUP(H24,[1]Puntos!$A$2:$A$92,[1]Puntos!$B$2:$B$92)</f>
        <v>0</v>
      </c>
      <c r="J24" s="50" t="s">
        <v>18</v>
      </c>
      <c r="K24" s="52">
        <f>LOOKUP(J24,[1]Puntos!$A$2:$A$92,[1]Puntos!$B$2:$B$92)</f>
        <v>0</v>
      </c>
      <c r="L24" s="48" t="s">
        <v>18</v>
      </c>
      <c r="M24" s="49">
        <f>LOOKUP(L24,[1]Puntos!$A$2:$A$92,[1]Puntos!$B$2:$B$92)</f>
        <v>0</v>
      </c>
      <c r="N24" s="53">
        <f t="shared" si="1"/>
        <v>610</v>
      </c>
      <c r="O24" s="54">
        <f t="shared" si="0"/>
        <v>12</v>
      </c>
    </row>
    <row r="25" spans="1:15" ht="15" x14ac:dyDescent="0.25">
      <c r="A25" s="64">
        <v>12</v>
      </c>
      <c r="B25" s="68" t="s">
        <v>200</v>
      </c>
      <c r="C25" s="69" t="s">
        <v>1</v>
      </c>
      <c r="D25" s="48">
        <v>7</v>
      </c>
      <c r="E25" s="49">
        <f>LOOKUP(D25,[1]Puntos!$A$2:$A$92,[1]Puntos!$B$2:$B$92)</f>
        <v>555</v>
      </c>
      <c r="F25" s="50" t="s">
        <v>18</v>
      </c>
      <c r="G25" s="52">
        <f>LOOKUP(F25,[1]Puntos!$A$2:$A$92,[1]Puntos!$B$2:$B$92)</f>
        <v>0</v>
      </c>
      <c r="H25" s="48" t="s">
        <v>18</v>
      </c>
      <c r="I25" s="49">
        <f>LOOKUP(H25,[1]Puntos!$A$2:$A$92,[1]Puntos!$B$2:$B$92)</f>
        <v>0</v>
      </c>
      <c r="J25" s="50" t="s">
        <v>18</v>
      </c>
      <c r="K25" s="52">
        <f>LOOKUP(J25,[1]Puntos!$A$2:$A$92,[1]Puntos!$B$2:$B$92)</f>
        <v>0</v>
      </c>
      <c r="L25" s="48" t="s">
        <v>18</v>
      </c>
      <c r="M25" s="49">
        <f>LOOKUP(L25,[1]Puntos!$A$2:$A$92,[1]Puntos!$B$2:$B$92)</f>
        <v>0</v>
      </c>
      <c r="N25" s="53">
        <f t="shared" si="1"/>
        <v>555</v>
      </c>
      <c r="O25" s="54">
        <f t="shared" si="0"/>
        <v>12</v>
      </c>
    </row>
    <row r="26" spans="1:15" ht="15" x14ac:dyDescent="0.25">
      <c r="A26" s="64">
        <v>12</v>
      </c>
      <c r="B26" s="68" t="s">
        <v>188</v>
      </c>
      <c r="C26" s="69" t="s">
        <v>8</v>
      </c>
      <c r="D26" s="48" t="s">
        <v>18</v>
      </c>
      <c r="E26" s="49">
        <f>LOOKUP(D26,[1]Puntos!$A$2:$A$92,[1]Puntos!$B$2:$B$92)</f>
        <v>0</v>
      </c>
      <c r="F26" s="50" t="s">
        <v>18</v>
      </c>
      <c r="G26" s="52">
        <f>LOOKUP(F26,[1]Puntos!$A$2:$A$92,[1]Puntos!$B$2:$B$92)</f>
        <v>0</v>
      </c>
      <c r="H26" s="48">
        <v>7</v>
      </c>
      <c r="I26" s="49">
        <f>LOOKUP(H26,[1]Puntos!$A$2:$A$92,[1]Puntos!$B$2:$B$92)</f>
        <v>555</v>
      </c>
      <c r="J26" s="50" t="s">
        <v>18</v>
      </c>
      <c r="K26" s="52">
        <f>LOOKUP(J26,[1]Puntos!$A$2:$A$92,[1]Puntos!$B$2:$B$92)</f>
        <v>0</v>
      </c>
      <c r="L26" s="48" t="s">
        <v>18</v>
      </c>
      <c r="M26" s="49">
        <f>LOOKUP(L26,[1]Puntos!$A$2:$A$92,[1]Puntos!$B$2:$B$92)</f>
        <v>0</v>
      </c>
      <c r="N26" s="53">
        <f t="shared" si="1"/>
        <v>555</v>
      </c>
      <c r="O26" s="54">
        <f t="shared" si="0"/>
        <v>12</v>
      </c>
    </row>
    <row r="27" spans="1:15" ht="15" x14ac:dyDescent="0.25">
      <c r="A27" s="64">
        <v>15</v>
      </c>
      <c r="B27" s="68" t="s">
        <v>189</v>
      </c>
      <c r="C27" s="69" t="s">
        <v>8</v>
      </c>
      <c r="D27" s="48" t="s">
        <v>18</v>
      </c>
      <c r="E27" s="49">
        <f>LOOKUP(D27,[1]Puntos!$A$2:$A$92,[1]Puntos!$B$2:$B$92)</f>
        <v>0</v>
      </c>
      <c r="F27" s="50" t="s">
        <v>18</v>
      </c>
      <c r="G27" s="52">
        <f>LOOKUP(F27,[1]Puntos!$A$2:$A$92,[1]Puntos!$B$2:$B$92)</f>
        <v>0</v>
      </c>
      <c r="H27" s="48">
        <v>10</v>
      </c>
      <c r="I27" s="49">
        <f>LOOKUP(H27,[1]Puntos!$A$2:$A$92,[1]Puntos!$B$2:$B$92)</f>
        <v>488</v>
      </c>
      <c r="J27" s="50" t="s">
        <v>18</v>
      </c>
      <c r="K27" s="52">
        <f>LOOKUP(J27,[1]Puntos!$A$2:$A$92,[1]Puntos!$B$2:$B$92)</f>
        <v>0</v>
      </c>
      <c r="L27" s="48" t="s">
        <v>18</v>
      </c>
      <c r="M27" s="49">
        <f>LOOKUP(L27,[1]Puntos!$A$2:$A$92,[1]Puntos!$B$2:$B$92)</f>
        <v>0</v>
      </c>
      <c r="N27" s="53">
        <f t="shared" si="1"/>
        <v>488</v>
      </c>
      <c r="O27" s="54">
        <f t="shared" si="0"/>
        <v>15</v>
      </c>
    </row>
  </sheetData>
  <sortState ref="B14:N27">
    <sortCondition descending="1" ref="N14:N27"/>
  </sortState>
  <mergeCells count="26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A4:C11"/>
    <mergeCell ref="D4:E11"/>
    <mergeCell ref="F4:G11"/>
    <mergeCell ref="H4:I11"/>
    <mergeCell ref="J4:K11"/>
    <mergeCell ref="D3:E3"/>
    <mergeCell ref="F3:G3"/>
    <mergeCell ref="H3:I3"/>
    <mergeCell ref="J3:K3"/>
    <mergeCell ref="L3:M3"/>
    <mergeCell ref="L4:M11"/>
    <mergeCell ref="D12:E12"/>
    <mergeCell ref="F12:G12"/>
    <mergeCell ref="H12:I12"/>
    <mergeCell ref="J12:K12"/>
    <mergeCell ref="L12:M12"/>
  </mergeCells>
  <pageMargins left="0.19685039370078741" right="0" top="0.19685039370078741" bottom="0.19685039370078741" header="0" footer="0"/>
  <pageSetup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9"/>
  <sheetViews>
    <sheetView workbookViewId="0">
      <selection activeCell="K26" sqref="K26"/>
    </sheetView>
  </sheetViews>
  <sheetFormatPr baseColWidth="10" defaultRowHeight="12.75" x14ac:dyDescent="0.2"/>
  <cols>
    <col min="1" max="1" width="8.5703125" style="37" bestFit="1" customWidth="1"/>
    <col min="2" max="2" width="26.85546875" style="37" bestFit="1" customWidth="1"/>
    <col min="3" max="3" width="11.42578125" style="37"/>
    <col min="4" max="4" width="3.7109375" style="37" customWidth="1"/>
    <col min="5" max="5" width="9.7109375" style="37" customWidth="1"/>
    <col min="6" max="6" width="3.7109375" style="37" customWidth="1"/>
    <col min="7" max="7" width="9.7109375" style="37" customWidth="1"/>
    <col min="8" max="8" width="2" style="37" bestFit="1" customWidth="1"/>
    <col min="9" max="9" width="9.7109375" style="37" customWidth="1"/>
    <col min="10" max="10" width="3.7109375" style="37" customWidth="1"/>
    <col min="11" max="11" width="11.7109375" style="37" customWidth="1"/>
    <col min="12" max="12" width="3.7109375" style="37" customWidth="1"/>
    <col min="13" max="14" width="11.7109375" style="37" customWidth="1"/>
    <col min="15" max="15" width="4.28515625" style="37" bestFit="1" customWidth="1"/>
    <col min="16" max="256" width="11.42578125" style="37"/>
    <col min="257" max="257" width="8.5703125" style="37" bestFit="1" customWidth="1"/>
    <col min="258" max="258" width="26.85546875" style="37" bestFit="1" customWidth="1"/>
    <col min="259" max="259" width="11.42578125" style="37"/>
    <col min="260" max="260" width="3.7109375" style="37" customWidth="1"/>
    <col min="261" max="261" width="9.7109375" style="37" customWidth="1"/>
    <col min="262" max="262" width="3.7109375" style="37" customWidth="1"/>
    <col min="263" max="263" width="9.7109375" style="37" customWidth="1"/>
    <col min="264" max="264" width="5.7109375" style="37" customWidth="1"/>
    <col min="265" max="265" width="9.7109375" style="37" customWidth="1"/>
    <col min="266" max="266" width="3.7109375" style="37" customWidth="1"/>
    <col min="267" max="267" width="11.7109375" style="37" customWidth="1"/>
    <col min="268" max="268" width="3.7109375" style="37" customWidth="1"/>
    <col min="269" max="270" width="11.7109375" style="37" customWidth="1"/>
    <col min="271" max="271" width="4.28515625" style="37" bestFit="1" customWidth="1"/>
    <col min="272" max="512" width="11.42578125" style="37"/>
    <col min="513" max="513" width="8.5703125" style="37" bestFit="1" customWidth="1"/>
    <col min="514" max="514" width="26.85546875" style="37" bestFit="1" customWidth="1"/>
    <col min="515" max="515" width="11.42578125" style="37"/>
    <col min="516" max="516" width="3.7109375" style="37" customWidth="1"/>
    <col min="517" max="517" width="9.7109375" style="37" customWidth="1"/>
    <col min="518" max="518" width="3.7109375" style="37" customWidth="1"/>
    <col min="519" max="519" width="9.7109375" style="37" customWidth="1"/>
    <col min="520" max="520" width="5.7109375" style="37" customWidth="1"/>
    <col min="521" max="521" width="9.7109375" style="37" customWidth="1"/>
    <col min="522" max="522" width="3.7109375" style="37" customWidth="1"/>
    <col min="523" max="523" width="11.7109375" style="37" customWidth="1"/>
    <col min="524" max="524" width="3.7109375" style="37" customWidth="1"/>
    <col min="525" max="526" width="11.7109375" style="37" customWidth="1"/>
    <col min="527" max="527" width="4.28515625" style="37" bestFit="1" customWidth="1"/>
    <col min="528" max="768" width="11.42578125" style="37"/>
    <col min="769" max="769" width="8.5703125" style="37" bestFit="1" customWidth="1"/>
    <col min="770" max="770" width="26.85546875" style="37" bestFit="1" customWidth="1"/>
    <col min="771" max="771" width="11.42578125" style="37"/>
    <col min="772" max="772" width="3.7109375" style="37" customWidth="1"/>
    <col min="773" max="773" width="9.7109375" style="37" customWidth="1"/>
    <col min="774" max="774" width="3.7109375" style="37" customWidth="1"/>
    <col min="775" max="775" width="9.7109375" style="37" customWidth="1"/>
    <col min="776" max="776" width="5.7109375" style="37" customWidth="1"/>
    <col min="777" max="777" width="9.7109375" style="37" customWidth="1"/>
    <col min="778" max="778" width="3.7109375" style="37" customWidth="1"/>
    <col min="779" max="779" width="11.7109375" style="37" customWidth="1"/>
    <col min="780" max="780" width="3.7109375" style="37" customWidth="1"/>
    <col min="781" max="782" width="11.7109375" style="37" customWidth="1"/>
    <col min="783" max="783" width="4.28515625" style="37" bestFit="1" customWidth="1"/>
    <col min="784" max="1024" width="11.42578125" style="37"/>
    <col min="1025" max="1025" width="8.5703125" style="37" bestFit="1" customWidth="1"/>
    <col min="1026" max="1026" width="26.85546875" style="37" bestFit="1" customWidth="1"/>
    <col min="1027" max="1027" width="11.42578125" style="37"/>
    <col min="1028" max="1028" width="3.7109375" style="37" customWidth="1"/>
    <col min="1029" max="1029" width="9.7109375" style="37" customWidth="1"/>
    <col min="1030" max="1030" width="3.7109375" style="37" customWidth="1"/>
    <col min="1031" max="1031" width="9.7109375" style="37" customWidth="1"/>
    <col min="1032" max="1032" width="5.7109375" style="37" customWidth="1"/>
    <col min="1033" max="1033" width="9.7109375" style="37" customWidth="1"/>
    <col min="1034" max="1034" width="3.7109375" style="37" customWidth="1"/>
    <col min="1035" max="1035" width="11.7109375" style="37" customWidth="1"/>
    <col min="1036" max="1036" width="3.7109375" style="37" customWidth="1"/>
    <col min="1037" max="1038" width="11.7109375" style="37" customWidth="1"/>
    <col min="1039" max="1039" width="4.28515625" style="37" bestFit="1" customWidth="1"/>
    <col min="1040" max="1280" width="11.42578125" style="37"/>
    <col min="1281" max="1281" width="8.5703125" style="37" bestFit="1" customWidth="1"/>
    <col min="1282" max="1282" width="26.85546875" style="37" bestFit="1" customWidth="1"/>
    <col min="1283" max="1283" width="11.42578125" style="37"/>
    <col min="1284" max="1284" width="3.7109375" style="37" customWidth="1"/>
    <col min="1285" max="1285" width="9.7109375" style="37" customWidth="1"/>
    <col min="1286" max="1286" width="3.7109375" style="37" customWidth="1"/>
    <col min="1287" max="1287" width="9.7109375" style="37" customWidth="1"/>
    <col min="1288" max="1288" width="5.7109375" style="37" customWidth="1"/>
    <col min="1289" max="1289" width="9.7109375" style="37" customWidth="1"/>
    <col min="1290" max="1290" width="3.7109375" style="37" customWidth="1"/>
    <col min="1291" max="1291" width="11.7109375" style="37" customWidth="1"/>
    <col min="1292" max="1292" width="3.7109375" style="37" customWidth="1"/>
    <col min="1293" max="1294" width="11.7109375" style="37" customWidth="1"/>
    <col min="1295" max="1295" width="4.28515625" style="37" bestFit="1" customWidth="1"/>
    <col min="1296" max="1536" width="11.42578125" style="37"/>
    <col min="1537" max="1537" width="8.5703125" style="37" bestFit="1" customWidth="1"/>
    <col min="1538" max="1538" width="26.85546875" style="37" bestFit="1" customWidth="1"/>
    <col min="1539" max="1539" width="11.42578125" style="37"/>
    <col min="1540" max="1540" width="3.7109375" style="37" customWidth="1"/>
    <col min="1541" max="1541" width="9.7109375" style="37" customWidth="1"/>
    <col min="1542" max="1542" width="3.7109375" style="37" customWidth="1"/>
    <col min="1543" max="1543" width="9.7109375" style="37" customWidth="1"/>
    <col min="1544" max="1544" width="5.7109375" style="37" customWidth="1"/>
    <col min="1545" max="1545" width="9.7109375" style="37" customWidth="1"/>
    <col min="1546" max="1546" width="3.7109375" style="37" customWidth="1"/>
    <col min="1547" max="1547" width="11.7109375" style="37" customWidth="1"/>
    <col min="1548" max="1548" width="3.7109375" style="37" customWidth="1"/>
    <col min="1549" max="1550" width="11.7109375" style="37" customWidth="1"/>
    <col min="1551" max="1551" width="4.28515625" style="37" bestFit="1" customWidth="1"/>
    <col min="1552" max="1792" width="11.42578125" style="37"/>
    <col min="1793" max="1793" width="8.5703125" style="37" bestFit="1" customWidth="1"/>
    <col min="1794" max="1794" width="26.85546875" style="37" bestFit="1" customWidth="1"/>
    <col min="1795" max="1795" width="11.42578125" style="37"/>
    <col min="1796" max="1796" width="3.7109375" style="37" customWidth="1"/>
    <col min="1797" max="1797" width="9.7109375" style="37" customWidth="1"/>
    <col min="1798" max="1798" width="3.7109375" style="37" customWidth="1"/>
    <col min="1799" max="1799" width="9.7109375" style="37" customWidth="1"/>
    <col min="1800" max="1800" width="5.7109375" style="37" customWidth="1"/>
    <col min="1801" max="1801" width="9.7109375" style="37" customWidth="1"/>
    <col min="1802" max="1802" width="3.7109375" style="37" customWidth="1"/>
    <col min="1803" max="1803" width="11.7109375" style="37" customWidth="1"/>
    <col min="1804" max="1804" width="3.7109375" style="37" customWidth="1"/>
    <col min="1805" max="1806" width="11.7109375" style="37" customWidth="1"/>
    <col min="1807" max="1807" width="4.28515625" style="37" bestFit="1" customWidth="1"/>
    <col min="1808" max="2048" width="11.42578125" style="37"/>
    <col min="2049" max="2049" width="8.5703125" style="37" bestFit="1" customWidth="1"/>
    <col min="2050" max="2050" width="26.85546875" style="37" bestFit="1" customWidth="1"/>
    <col min="2051" max="2051" width="11.42578125" style="37"/>
    <col min="2052" max="2052" width="3.7109375" style="37" customWidth="1"/>
    <col min="2053" max="2053" width="9.7109375" style="37" customWidth="1"/>
    <col min="2054" max="2054" width="3.7109375" style="37" customWidth="1"/>
    <col min="2055" max="2055" width="9.7109375" style="37" customWidth="1"/>
    <col min="2056" max="2056" width="5.7109375" style="37" customWidth="1"/>
    <col min="2057" max="2057" width="9.7109375" style="37" customWidth="1"/>
    <col min="2058" max="2058" width="3.7109375" style="37" customWidth="1"/>
    <col min="2059" max="2059" width="11.7109375" style="37" customWidth="1"/>
    <col min="2060" max="2060" width="3.7109375" style="37" customWidth="1"/>
    <col min="2061" max="2062" width="11.7109375" style="37" customWidth="1"/>
    <col min="2063" max="2063" width="4.28515625" style="37" bestFit="1" customWidth="1"/>
    <col min="2064" max="2304" width="11.42578125" style="37"/>
    <col min="2305" max="2305" width="8.5703125" style="37" bestFit="1" customWidth="1"/>
    <col min="2306" max="2306" width="26.85546875" style="37" bestFit="1" customWidth="1"/>
    <col min="2307" max="2307" width="11.42578125" style="37"/>
    <col min="2308" max="2308" width="3.7109375" style="37" customWidth="1"/>
    <col min="2309" max="2309" width="9.7109375" style="37" customWidth="1"/>
    <col min="2310" max="2310" width="3.7109375" style="37" customWidth="1"/>
    <col min="2311" max="2311" width="9.7109375" style="37" customWidth="1"/>
    <col min="2312" max="2312" width="5.7109375" style="37" customWidth="1"/>
    <col min="2313" max="2313" width="9.7109375" style="37" customWidth="1"/>
    <col min="2314" max="2314" width="3.7109375" style="37" customWidth="1"/>
    <col min="2315" max="2315" width="11.7109375" style="37" customWidth="1"/>
    <col min="2316" max="2316" width="3.7109375" style="37" customWidth="1"/>
    <col min="2317" max="2318" width="11.7109375" style="37" customWidth="1"/>
    <col min="2319" max="2319" width="4.28515625" style="37" bestFit="1" customWidth="1"/>
    <col min="2320" max="2560" width="11.42578125" style="37"/>
    <col min="2561" max="2561" width="8.5703125" style="37" bestFit="1" customWidth="1"/>
    <col min="2562" max="2562" width="26.85546875" style="37" bestFit="1" customWidth="1"/>
    <col min="2563" max="2563" width="11.42578125" style="37"/>
    <col min="2564" max="2564" width="3.7109375" style="37" customWidth="1"/>
    <col min="2565" max="2565" width="9.7109375" style="37" customWidth="1"/>
    <col min="2566" max="2566" width="3.7109375" style="37" customWidth="1"/>
    <col min="2567" max="2567" width="9.7109375" style="37" customWidth="1"/>
    <col min="2568" max="2568" width="5.7109375" style="37" customWidth="1"/>
    <col min="2569" max="2569" width="9.7109375" style="37" customWidth="1"/>
    <col min="2570" max="2570" width="3.7109375" style="37" customWidth="1"/>
    <col min="2571" max="2571" width="11.7109375" style="37" customWidth="1"/>
    <col min="2572" max="2572" width="3.7109375" style="37" customWidth="1"/>
    <col min="2573" max="2574" width="11.7109375" style="37" customWidth="1"/>
    <col min="2575" max="2575" width="4.28515625" style="37" bestFit="1" customWidth="1"/>
    <col min="2576" max="2816" width="11.42578125" style="37"/>
    <col min="2817" max="2817" width="8.5703125" style="37" bestFit="1" customWidth="1"/>
    <col min="2818" max="2818" width="26.85546875" style="37" bestFit="1" customWidth="1"/>
    <col min="2819" max="2819" width="11.42578125" style="37"/>
    <col min="2820" max="2820" width="3.7109375" style="37" customWidth="1"/>
    <col min="2821" max="2821" width="9.7109375" style="37" customWidth="1"/>
    <col min="2822" max="2822" width="3.7109375" style="37" customWidth="1"/>
    <col min="2823" max="2823" width="9.7109375" style="37" customWidth="1"/>
    <col min="2824" max="2824" width="5.7109375" style="37" customWidth="1"/>
    <col min="2825" max="2825" width="9.7109375" style="37" customWidth="1"/>
    <col min="2826" max="2826" width="3.7109375" style="37" customWidth="1"/>
    <col min="2827" max="2827" width="11.7109375" style="37" customWidth="1"/>
    <col min="2828" max="2828" width="3.7109375" style="37" customWidth="1"/>
    <col min="2829" max="2830" width="11.7109375" style="37" customWidth="1"/>
    <col min="2831" max="2831" width="4.28515625" style="37" bestFit="1" customWidth="1"/>
    <col min="2832" max="3072" width="11.42578125" style="37"/>
    <col min="3073" max="3073" width="8.5703125" style="37" bestFit="1" customWidth="1"/>
    <col min="3074" max="3074" width="26.85546875" style="37" bestFit="1" customWidth="1"/>
    <col min="3075" max="3075" width="11.42578125" style="37"/>
    <col min="3076" max="3076" width="3.7109375" style="37" customWidth="1"/>
    <col min="3077" max="3077" width="9.7109375" style="37" customWidth="1"/>
    <col min="3078" max="3078" width="3.7109375" style="37" customWidth="1"/>
    <col min="3079" max="3079" width="9.7109375" style="37" customWidth="1"/>
    <col min="3080" max="3080" width="5.7109375" style="37" customWidth="1"/>
    <col min="3081" max="3081" width="9.7109375" style="37" customWidth="1"/>
    <col min="3082" max="3082" width="3.7109375" style="37" customWidth="1"/>
    <col min="3083" max="3083" width="11.7109375" style="37" customWidth="1"/>
    <col min="3084" max="3084" width="3.7109375" style="37" customWidth="1"/>
    <col min="3085" max="3086" width="11.7109375" style="37" customWidth="1"/>
    <col min="3087" max="3087" width="4.28515625" style="37" bestFit="1" customWidth="1"/>
    <col min="3088" max="3328" width="11.42578125" style="37"/>
    <col min="3329" max="3329" width="8.5703125" style="37" bestFit="1" customWidth="1"/>
    <col min="3330" max="3330" width="26.85546875" style="37" bestFit="1" customWidth="1"/>
    <col min="3331" max="3331" width="11.42578125" style="37"/>
    <col min="3332" max="3332" width="3.7109375" style="37" customWidth="1"/>
    <col min="3333" max="3333" width="9.7109375" style="37" customWidth="1"/>
    <col min="3334" max="3334" width="3.7109375" style="37" customWidth="1"/>
    <col min="3335" max="3335" width="9.7109375" style="37" customWidth="1"/>
    <col min="3336" max="3336" width="5.7109375" style="37" customWidth="1"/>
    <col min="3337" max="3337" width="9.7109375" style="37" customWidth="1"/>
    <col min="3338" max="3338" width="3.7109375" style="37" customWidth="1"/>
    <col min="3339" max="3339" width="11.7109375" style="37" customWidth="1"/>
    <col min="3340" max="3340" width="3.7109375" style="37" customWidth="1"/>
    <col min="3341" max="3342" width="11.7109375" style="37" customWidth="1"/>
    <col min="3343" max="3343" width="4.28515625" style="37" bestFit="1" customWidth="1"/>
    <col min="3344" max="3584" width="11.42578125" style="37"/>
    <col min="3585" max="3585" width="8.5703125" style="37" bestFit="1" customWidth="1"/>
    <col min="3586" max="3586" width="26.85546875" style="37" bestFit="1" customWidth="1"/>
    <col min="3587" max="3587" width="11.42578125" style="37"/>
    <col min="3588" max="3588" width="3.7109375" style="37" customWidth="1"/>
    <col min="3589" max="3589" width="9.7109375" style="37" customWidth="1"/>
    <col min="3590" max="3590" width="3.7109375" style="37" customWidth="1"/>
    <col min="3591" max="3591" width="9.7109375" style="37" customWidth="1"/>
    <col min="3592" max="3592" width="5.7109375" style="37" customWidth="1"/>
    <col min="3593" max="3593" width="9.7109375" style="37" customWidth="1"/>
    <col min="3594" max="3594" width="3.7109375" style="37" customWidth="1"/>
    <col min="3595" max="3595" width="11.7109375" style="37" customWidth="1"/>
    <col min="3596" max="3596" width="3.7109375" style="37" customWidth="1"/>
    <col min="3597" max="3598" width="11.7109375" style="37" customWidth="1"/>
    <col min="3599" max="3599" width="4.28515625" style="37" bestFit="1" customWidth="1"/>
    <col min="3600" max="3840" width="11.42578125" style="37"/>
    <col min="3841" max="3841" width="8.5703125" style="37" bestFit="1" customWidth="1"/>
    <col min="3842" max="3842" width="26.85546875" style="37" bestFit="1" customWidth="1"/>
    <col min="3843" max="3843" width="11.42578125" style="37"/>
    <col min="3844" max="3844" width="3.7109375" style="37" customWidth="1"/>
    <col min="3845" max="3845" width="9.7109375" style="37" customWidth="1"/>
    <col min="3846" max="3846" width="3.7109375" style="37" customWidth="1"/>
    <col min="3847" max="3847" width="9.7109375" style="37" customWidth="1"/>
    <col min="3848" max="3848" width="5.7109375" style="37" customWidth="1"/>
    <col min="3849" max="3849" width="9.7109375" style="37" customWidth="1"/>
    <col min="3850" max="3850" width="3.7109375" style="37" customWidth="1"/>
    <col min="3851" max="3851" width="11.7109375" style="37" customWidth="1"/>
    <col min="3852" max="3852" width="3.7109375" style="37" customWidth="1"/>
    <col min="3853" max="3854" width="11.7109375" style="37" customWidth="1"/>
    <col min="3855" max="3855" width="4.28515625" style="37" bestFit="1" customWidth="1"/>
    <col min="3856" max="4096" width="11.42578125" style="37"/>
    <col min="4097" max="4097" width="8.5703125" style="37" bestFit="1" customWidth="1"/>
    <col min="4098" max="4098" width="26.85546875" style="37" bestFit="1" customWidth="1"/>
    <col min="4099" max="4099" width="11.42578125" style="37"/>
    <col min="4100" max="4100" width="3.7109375" style="37" customWidth="1"/>
    <col min="4101" max="4101" width="9.7109375" style="37" customWidth="1"/>
    <col min="4102" max="4102" width="3.7109375" style="37" customWidth="1"/>
    <col min="4103" max="4103" width="9.7109375" style="37" customWidth="1"/>
    <col min="4104" max="4104" width="5.7109375" style="37" customWidth="1"/>
    <col min="4105" max="4105" width="9.7109375" style="37" customWidth="1"/>
    <col min="4106" max="4106" width="3.7109375" style="37" customWidth="1"/>
    <col min="4107" max="4107" width="11.7109375" style="37" customWidth="1"/>
    <col min="4108" max="4108" width="3.7109375" style="37" customWidth="1"/>
    <col min="4109" max="4110" width="11.7109375" style="37" customWidth="1"/>
    <col min="4111" max="4111" width="4.28515625" style="37" bestFit="1" customWidth="1"/>
    <col min="4112" max="4352" width="11.42578125" style="37"/>
    <col min="4353" max="4353" width="8.5703125" style="37" bestFit="1" customWidth="1"/>
    <col min="4354" max="4354" width="26.85546875" style="37" bestFit="1" customWidth="1"/>
    <col min="4355" max="4355" width="11.42578125" style="37"/>
    <col min="4356" max="4356" width="3.7109375" style="37" customWidth="1"/>
    <col min="4357" max="4357" width="9.7109375" style="37" customWidth="1"/>
    <col min="4358" max="4358" width="3.7109375" style="37" customWidth="1"/>
    <col min="4359" max="4359" width="9.7109375" style="37" customWidth="1"/>
    <col min="4360" max="4360" width="5.7109375" style="37" customWidth="1"/>
    <col min="4361" max="4361" width="9.7109375" style="37" customWidth="1"/>
    <col min="4362" max="4362" width="3.7109375" style="37" customWidth="1"/>
    <col min="4363" max="4363" width="11.7109375" style="37" customWidth="1"/>
    <col min="4364" max="4364" width="3.7109375" style="37" customWidth="1"/>
    <col min="4365" max="4366" width="11.7109375" style="37" customWidth="1"/>
    <col min="4367" max="4367" width="4.28515625" style="37" bestFit="1" customWidth="1"/>
    <col min="4368" max="4608" width="11.42578125" style="37"/>
    <col min="4609" max="4609" width="8.5703125" style="37" bestFit="1" customWidth="1"/>
    <col min="4610" max="4610" width="26.85546875" style="37" bestFit="1" customWidth="1"/>
    <col min="4611" max="4611" width="11.42578125" style="37"/>
    <col min="4612" max="4612" width="3.7109375" style="37" customWidth="1"/>
    <col min="4613" max="4613" width="9.7109375" style="37" customWidth="1"/>
    <col min="4614" max="4614" width="3.7109375" style="37" customWidth="1"/>
    <col min="4615" max="4615" width="9.7109375" style="37" customWidth="1"/>
    <col min="4616" max="4616" width="5.7109375" style="37" customWidth="1"/>
    <col min="4617" max="4617" width="9.7109375" style="37" customWidth="1"/>
    <col min="4618" max="4618" width="3.7109375" style="37" customWidth="1"/>
    <col min="4619" max="4619" width="11.7109375" style="37" customWidth="1"/>
    <col min="4620" max="4620" width="3.7109375" style="37" customWidth="1"/>
    <col min="4621" max="4622" width="11.7109375" style="37" customWidth="1"/>
    <col min="4623" max="4623" width="4.28515625" style="37" bestFit="1" customWidth="1"/>
    <col min="4624" max="4864" width="11.42578125" style="37"/>
    <col min="4865" max="4865" width="8.5703125" style="37" bestFit="1" customWidth="1"/>
    <col min="4866" max="4866" width="26.85546875" style="37" bestFit="1" customWidth="1"/>
    <col min="4867" max="4867" width="11.42578125" style="37"/>
    <col min="4868" max="4868" width="3.7109375" style="37" customWidth="1"/>
    <col min="4869" max="4869" width="9.7109375" style="37" customWidth="1"/>
    <col min="4870" max="4870" width="3.7109375" style="37" customWidth="1"/>
    <col min="4871" max="4871" width="9.7109375" style="37" customWidth="1"/>
    <col min="4872" max="4872" width="5.7109375" style="37" customWidth="1"/>
    <col min="4873" max="4873" width="9.7109375" style="37" customWidth="1"/>
    <col min="4874" max="4874" width="3.7109375" style="37" customWidth="1"/>
    <col min="4875" max="4875" width="11.7109375" style="37" customWidth="1"/>
    <col min="4876" max="4876" width="3.7109375" style="37" customWidth="1"/>
    <col min="4877" max="4878" width="11.7109375" style="37" customWidth="1"/>
    <col min="4879" max="4879" width="4.28515625" style="37" bestFit="1" customWidth="1"/>
    <col min="4880" max="5120" width="11.42578125" style="37"/>
    <col min="5121" max="5121" width="8.5703125" style="37" bestFit="1" customWidth="1"/>
    <col min="5122" max="5122" width="26.85546875" style="37" bestFit="1" customWidth="1"/>
    <col min="5123" max="5123" width="11.42578125" style="37"/>
    <col min="5124" max="5124" width="3.7109375" style="37" customWidth="1"/>
    <col min="5125" max="5125" width="9.7109375" style="37" customWidth="1"/>
    <col min="5126" max="5126" width="3.7109375" style="37" customWidth="1"/>
    <col min="5127" max="5127" width="9.7109375" style="37" customWidth="1"/>
    <col min="5128" max="5128" width="5.7109375" style="37" customWidth="1"/>
    <col min="5129" max="5129" width="9.7109375" style="37" customWidth="1"/>
    <col min="5130" max="5130" width="3.7109375" style="37" customWidth="1"/>
    <col min="5131" max="5131" width="11.7109375" style="37" customWidth="1"/>
    <col min="5132" max="5132" width="3.7109375" style="37" customWidth="1"/>
    <col min="5133" max="5134" width="11.7109375" style="37" customWidth="1"/>
    <col min="5135" max="5135" width="4.28515625" style="37" bestFit="1" customWidth="1"/>
    <col min="5136" max="5376" width="11.42578125" style="37"/>
    <col min="5377" max="5377" width="8.5703125" style="37" bestFit="1" customWidth="1"/>
    <col min="5378" max="5378" width="26.85546875" style="37" bestFit="1" customWidth="1"/>
    <col min="5379" max="5379" width="11.42578125" style="37"/>
    <col min="5380" max="5380" width="3.7109375" style="37" customWidth="1"/>
    <col min="5381" max="5381" width="9.7109375" style="37" customWidth="1"/>
    <col min="5382" max="5382" width="3.7109375" style="37" customWidth="1"/>
    <col min="5383" max="5383" width="9.7109375" style="37" customWidth="1"/>
    <col min="5384" max="5384" width="5.7109375" style="37" customWidth="1"/>
    <col min="5385" max="5385" width="9.7109375" style="37" customWidth="1"/>
    <col min="5386" max="5386" width="3.7109375" style="37" customWidth="1"/>
    <col min="5387" max="5387" width="11.7109375" style="37" customWidth="1"/>
    <col min="5388" max="5388" width="3.7109375" style="37" customWidth="1"/>
    <col min="5389" max="5390" width="11.7109375" style="37" customWidth="1"/>
    <col min="5391" max="5391" width="4.28515625" style="37" bestFit="1" customWidth="1"/>
    <col min="5392" max="5632" width="11.42578125" style="37"/>
    <col min="5633" max="5633" width="8.5703125" style="37" bestFit="1" customWidth="1"/>
    <col min="5634" max="5634" width="26.85546875" style="37" bestFit="1" customWidth="1"/>
    <col min="5635" max="5635" width="11.42578125" style="37"/>
    <col min="5636" max="5636" width="3.7109375" style="37" customWidth="1"/>
    <col min="5637" max="5637" width="9.7109375" style="37" customWidth="1"/>
    <col min="5638" max="5638" width="3.7109375" style="37" customWidth="1"/>
    <col min="5639" max="5639" width="9.7109375" style="37" customWidth="1"/>
    <col min="5640" max="5640" width="5.7109375" style="37" customWidth="1"/>
    <col min="5641" max="5641" width="9.7109375" style="37" customWidth="1"/>
    <col min="5642" max="5642" width="3.7109375" style="37" customWidth="1"/>
    <col min="5643" max="5643" width="11.7109375" style="37" customWidth="1"/>
    <col min="5644" max="5644" width="3.7109375" style="37" customWidth="1"/>
    <col min="5645" max="5646" width="11.7109375" style="37" customWidth="1"/>
    <col min="5647" max="5647" width="4.28515625" style="37" bestFit="1" customWidth="1"/>
    <col min="5648" max="5888" width="11.42578125" style="37"/>
    <col min="5889" max="5889" width="8.5703125" style="37" bestFit="1" customWidth="1"/>
    <col min="5890" max="5890" width="26.85546875" style="37" bestFit="1" customWidth="1"/>
    <col min="5891" max="5891" width="11.42578125" style="37"/>
    <col min="5892" max="5892" width="3.7109375" style="37" customWidth="1"/>
    <col min="5893" max="5893" width="9.7109375" style="37" customWidth="1"/>
    <col min="5894" max="5894" width="3.7109375" style="37" customWidth="1"/>
    <col min="5895" max="5895" width="9.7109375" style="37" customWidth="1"/>
    <col min="5896" max="5896" width="5.7109375" style="37" customWidth="1"/>
    <col min="5897" max="5897" width="9.7109375" style="37" customWidth="1"/>
    <col min="5898" max="5898" width="3.7109375" style="37" customWidth="1"/>
    <col min="5899" max="5899" width="11.7109375" style="37" customWidth="1"/>
    <col min="5900" max="5900" width="3.7109375" style="37" customWidth="1"/>
    <col min="5901" max="5902" width="11.7109375" style="37" customWidth="1"/>
    <col min="5903" max="5903" width="4.28515625" style="37" bestFit="1" customWidth="1"/>
    <col min="5904" max="6144" width="11.42578125" style="37"/>
    <col min="6145" max="6145" width="8.5703125" style="37" bestFit="1" customWidth="1"/>
    <col min="6146" max="6146" width="26.85546875" style="37" bestFit="1" customWidth="1"/>
    <col min="6147" max="6147" width="11.42578125" style="37"/>
    <col min="6148" max="6148" width="3.7109375" style="37" customWidth="1"/>
    <col min="6149" max="6149" width="9.7109375" style="37" customWidth="1"/>
    <col min="6150" max="6150" width="3.7109375" style="37" customWidth="1"/>
    <col min="6151" max="6151" width="9.7109375" style="37" customWidth="1"/>
    <col min="6152" max="6152" width="5.7109375" style="37" customWidth="1"/>
    <col min="6153" max="6153" width="9.7109375" style="37" customWidth="1"/>
    <col min="6154" max="6154" width="3.7109375" style="37" customWidth="1"/>
    <col min="6155" max="6155" width="11.7109375" style="37" customWidth="1"/>
    <col min="6156" max="6156" width="3.7109375" style="37" customWidth="1"/>
    <col min="6157" max="6158" width="11.7109375" style="37" customWidth="1"/>
    <col min="6159" max="6159" width="4.28515625" style="37" bestFit="1" customWidth="1"/>
    <col min="6160" max="6400" width="11.42578125" style="37"/>
    <col min="6401" max="6401" width="8.5703125" style="37" bestFit="1" customWidth="1"/>
    <col min="6402" max="6402" width="26.85546875" style="37" bestFit="1" customWidth="1"/>
    <col min="6403" max="6403" width="11.42578125" style="37"/>
    <col min="6404" max="6404" width="3.7109375" style="37" customWidth="1"/>
    <col min="6405" max="6405" width="9.7109375" style="37" customWidth="1"/>
    <col min="6406" max="6406" width="3.7109375" style="37" customWidth="1"/>
    <col min="6407" max="6407" width="9.7109375" style="37" customWidth="1"/>
    <col min="6408" max="6408" width="5.7109375" style="37" customWidth="1"/>
    <col min="6409" max="6409" width="9.7109375" style="37" customWidth="1"/>
    <col min="6410" max="6410" width="3.7109375" style="37" customWidth="1"/>
    <col min="6411" max="6411" width="11.7109375" style="37" customWidth="1"/>
    <col min="6412" max="6412" width="3.7109375" style="37" customWidth="1"/>
    <col min="6413" max="6414" width="11.7109375" style="37" customWidth="1"/>
    <col min="6415" max="6415" width="4.28515625" style="37" bestFit="1" customWidth="1"/>
    <col min="6416" max="6656" width="11.42578125" style="37"/>
    <col min="6657" max="6657" width="8.5703125" style="37" bestFit="1" customWidth="1"/>
    <col min="6658" max="6658" width="26.85546875" style="37" bestFit="1" customWidth="1"/>
    <col min="6659" max="6659" width="11.42578125" style="37"/>
    <col min="6660" max="6660" width="3.7109375" style="37" customWidth="1"/>
    <col min="6661" max="6661" width="9.7109375" style="37" customWidth="1"/>
    <col min="6662" max="6662" width="3.7109375" style="37" customWidth="1"/>
    <col min="6663" max="6663" width="9.7109375" style="37" customWidth="1"/>
    <col min="6664" max="6664" width="5.7109375" style="37" customWidth="1"/>
    <col min="6665" max="6665" width="9.7109375" style="37" customWidth="1"/>
    <col min="6666" max="6666" width="3.7109375" style="37" customWidth="1"/>
    <col min="6667" max="6667" width="11.7109375" style="37" customWidth="1"/>
    <col min="6668" max="6668" width="3.7109375" style="37" customWidth="1"/>
    <col min="6669" max="6670" width="11.7109375" style="37" customWidth="1"/>
    <col min="6671" max="6671" width="4.28515625" style="37" bestFit="1" customWidth="1"/>
    <col min="6672" max="6912" width="11.42578125" style="37"/>
    <col min="6913" max="6913" width="8.5703125" style="37" bestFit="1" customWidth="1"/>
    <col min="6914" max="6914" width="26.85546875" style="37" bestFit="1" customWidth="1"/>
    <col min="6915" max="6915" width="11.42578125" style="37"/>
    <col min="6916" max="6916" width="3.7109375" style="37" customWidth="1"/>
    <col min="6917" max="6917" width="9.7109375" style="37" customWidth="1"/>
    <col min="6918" max="6918" width="3.7109375" style="37" customWidth="1"/>
    <col min="6919" max="6919" width="9.7109375" style="37" customWidth="1"/>
    <col min="6920" max="6920" width="5.7109375" style="37" customWidth="1"/>
    <col min="6921" max="6921" width="9.7109375" style="37" customWidth="1"/>
    <col min="6922" max="6922" width="3.7109375" style="37" customWidth="1"/>
    <col min="6923" max="6923" width="11.7109375" style="37" customWidth="1"/>
    <col min="6924" max="6924" width="3.7109375" style="37" customWidth="1"/>
    <col min="6925" max="6926" width="11.7109375" style="37" customWidth="1"/>
    <col min="6927" max="6927" width="4.28515625" style="37" bestFit="1" customWidth="1"/>
    <col min="6928" max="7168" width="11.42578125" style="37"/>
    <col min="7169" max="7169" width="8.5703125" style="37" bestFit="1" customWidth="1"/>
    <col min="7170" max="7170" width="26.85546875" style="37" bestFit="1" customWidth="1"/>
    <col min="7171" max="7171" width="11.42578125" style="37"/>
    <col min="7172" max="7172" width="3.7109375" style="37" customWidth="1"/>
    <col min="7173" max="7173" width="9.7109375" style="37" customWidth="1"/>
    <col min="7174" max="7174" width="3.7109375" style="37" customWidth="1"/>
    <col min="7175" max="7175" width="9.7109375" style="37" customWidth="1"/>
    <col min="7176" max="7176" width="5.7109375" style="37" customWidth="1"/>
    <col min="7177" max="7177" width="9.7109375" style="37" customWidth="1"/>
    <col min="7178" max="7178" width="3.7109375" style="37" customWidth="1"/>
    <col min="7179" max="7179" width="11.7109375" style="37" customWidth="1"/>
    <col min="7180" max="7180" width="3.7109375" style="37" customWidth="1"/>
    <col min="7181" max="7182" width="11.7109375" style="37" customWidth="1"/>
    <col min="7183" max="7183" width="4.28515625" style="37" bestFit="1" customWidth="1"/>
    <col min="7184" max="7424" width="11.42578125" style="37"/>
    <col min="7425" max="7425" width="8.5703125" style="37" bestFit="1" customWidth="1"/>
    <col min="7426" max="7426" width="26.85546875" style="37" bestFit="1" customWidth="1"/>
    <col min="7427" max="7427" width="11.42578125" style="37"/>
    <col min="7428" max="7428" width="3.7109375" style="37" customWidth="1"/>
    <col min="7429" max="7429" width="9.7109375" style="37" customWidth="1"/>
    <col min="7430" max="7430" width="3.7109375" style="37" customWidth="1"/>
    <col min="7431" max="7431" width="9.7109375" style="37" customWidth="1"/>
    <col min="7432" max="7432" width="5.7109375" style="37" customWidth="1"/>
    <col min="7433" max="7433" width="9.7109375" style="37" customWidth="1"/>
    <col min="7434" max="7434" width="3.7109375" style="37" customWidth="1"/>
    <col min="7435" max="7435" width="11.7109375" style="37" customWidth="1"/>
    <col min="7436" max="7436" width="3.7109375" style="37" customWidth="1"/>
    <col min="7437" max="7438" width="11.7109375" style="37" customWidth="1"/>
    <col min="7439" max="7439" width="4.28515625" style="37" bestFit="1" customWidth="1"/>
    <col min="7440" max="7680" width="11.42578125" style="37"/>
    <col min="7681" max="7681" width="8.5703125" style="37" bestFit="1" customWidth="1"/>
    <col min="7682" max="7682" width="26.85546875" style="37" bestFit="1" customWidth="1"/>
    <col min="7683" max="7683" width="11.42578125" style="37"/>
    <col min="7684" max="7684" width="3.7109375" style="37" customWidth="1"/>
    <col min="7685" max="7685" width="9.7109375" style="37" customWidth="1"/>
    <col min="7686" max="7686" width="3.7109375" style="37" customWidth="1"/>
    <col min="7687" max="7687" width="9.7109375" style="37" customWidth="1"/>
    <col min="7688" max="7688" width="5.7109375" style="37" customWidth="1"/>
    <col min="7689" max="7689" width="9.7109375" style="37" customWidth="1"/>
    <col min="7690" max="7690" width="3.7109375" style="37" customWidth="1"/>
    <col min="7691" max="7691" width="11.7109375" style="37" customWidth="1"/>
    <col min="7692" max="7692" width="3.7109375" style="37" customWidth="1"/>
    <col min="7693" max="7694" width="11.7109375" style="37" customWidth="1"/>
    <col min="7695" max="7695" width="4.28515625" style="37" bestFit="1" customWidth="1"/>
    <col min="7696" max="7936" width="11.42578125" style="37"/>
    <col min="7937" max="7937" width="8.5703125" style="37" bestFit="1" customWidth="1"/>
    <col min="7938" max="7938" width="26.85546875" style="37" bestFit="1" customWidth="1"/>
    <col min="7939" max="7939" width="11.42578125" style="37"/>
    <col min="7940" max="7940" width="3.7109375" style="37" customWidth="1"/>
    <col min="7941" max="7941" width="9.7109375" style="37" customWidth="1"/>
    <col min="7942" max="7942" width="3.7109375" style="37" customWidth="1"/>
    <col min="7943" max="7943" width="9.7109375" style="37" customWidth="1"/>
    <col min="7944" max="7944" width="5.7109375" style="37" customWidth="1"/>
    <col min="7945" max="7945" width="9.7109375" style="37" customWidth="1"/>
    <col min="7946" max="7946" width="3.7109375" style="37" customWidth="1"/>
    <col min="7947" max="7947" width="11.7109375" style="37" customWidth="1"/>
    <col min="7948" max="7948" width="3.7109375" style="37" customWidth="1"/>
    <col min="7949" max="7950" width="11.7109375" style="37" customWidth="1"/>
    <col min="7951" max="7951" width="4.28515625" style="37" bestFit="1" customWidth="1"/>
    <col min="7952" max="8192" width="11.42578125" style="37"/>
    <col min="8193" max="8193" width="8.5703125" style="37" bestFit="1" customWidth="1"/>
    <col min="8194" max="8194" width="26.85546875" style="37" bestFit="1" customWidth="1"/>
    <col min="8195" max="8195" width="11.42578125" style="37"/>
    <col min="8196" max="8196" width="3.7109375" style="37" customWidth="1"/>
    <col min="8197" max="8197" width="9.7109375" style="37" customWidth="1"/>
    <col min="8198" max="8198" width="3.7109375" style="37" customWidth="1"/>
    <col min="8199" max="8199" width="9.7109375" style="37" customWidth="1"/>
    <col min="8200" max="8200" width="5.7109375" style="37" customWidth="1"/>
    <col min="8201" max="8201" width="9.7109375" style="37" customWidth="1"/>
    <col min="8202" max="8202" width="3.7109375" style="37" customWidth="1"/>
    <col min="8203" max="8203" width="11.7109375" style="37" customWidth="1"/>
    <col min="8204" max="8204" width="3.7109375" style="37" customWidth="1"/>
    <col min="8205" max="8206" width="11.7109375" style="37" customWidth="1"/>
    <col min="8207" max="8207" width="4.28515625" style="37" bestFit="1" customWidth="1"/>
    <col min="8208" max="8448" width="11.42578125" style="37"/>
    <col min="8449" max="8449" width="8.5703125" style="37" bestFit="1" customWidth="1"/>
    <col min="8450" max="8450" width="26.85546875" style="37" bestFit="1" customWidth="1"/>
    <col min="8451" max="8451" width="11.42578125" style="37"/>
    <col min="8452" max="8452" width="3.7109375" style="37" customWidth="1"/>
    <col min="8453" max="8453" width="9.7109375" style="37" customWidth="1"/>
    <col min="8454" max="8454" width="3.7109375" style="37" customWidth="1"/>
    <col min="8455" max="8455" width="9.7109375" style="37" customWidth="1"/>
    <col min="8456" max="8456" width="5.7109375" style="37" customWidth="1"/>
    <col min="8457" max="8457" width="9.7109375" style="37" customWidth="1"/>
    <col min="8458" max="8458" width="3.7109375" style="37" customWidth="1"/>
    <col min="8459" max="8459" width="11.7109375" style="37" customWidth="1"/>
    <col min="8460" max="8460" width="3.7109375" style="37" customWidth="1"/>
    <col min="8461" max="8462" width="11.7109375" style="37" customWidth="1"/>
    <col min="8463" max="8463" width="4.28515625" style="37" bestFit="1" customWidth="1"/>
    <col min="8464" max="8704" width="11.42578125" style="37"/>
    <col min="8705" max="8705" width="8.5703125" style="37" bestFit="1" customWidth="1"/>
    <col min="8706" max="8706" width="26.85546875" style="37" bestFit="1" customWidth="1"/>
    <col min="8707" max="8707" width="11.42578125" style="37"/>
    <col min="8708" max="8708" width="3.7109375" style="37" customWidth="1"/>
    <col min="8709" max="8709" width="9.7109375" style="37" customWidth="1"/>
    <col min="8710" max="8710" width="3.7109375" style="37" customWidth="1"/>
    <col min="8711" max="8711" width="9.7109375" style="37" customWidth="1"/>
    <col min="8712" max="8712" width="5.7109375" style="37" customWidth="1"/>
    <col min="8713" max="8713" width="9.7109375" style="37" customWidth="1"/>
    <col min="8714" max="8714" width="3.7109375" style="37" customWidth="1"/>
    <col min="8715" max="8715" width="11.7109375" style="37" customWidth="1"/>
    <col min="8716" max="8716" width="3.7109375" style="37" customWidth="1"/>
    <col min="8717" max="8718" width="11.7109375" style="37" customWidth="1"/>
    <col min="8719" max="8719" width="4.28515625" style="37" bestFit="1" customWidth="1"/>
    <col min="8720" max="8960" width="11.42578125" style="37"/>
    <col min="8961" max="8961" width="8.5703125" style="37" bestFit="1" customWidth="1"/>
    <col min="8962" max="8962" width="26.85546875" style="37" bestFit="1" customWidth="1"/>
    <col min="8963" max="8963" width="11.42578125" style="37"/>
    <col min="8964" max="8964" width="3.7109375" style="37" customWidth="1"/>
    <col min="8965" max="8965" width="9.7109375" style="37" customWidth="1"/>
    <col min="8966" max="8966" width="3.7109375" style="37" customWidth="1"/>
    <col min="8967" max="8967" width="9.7109375" style="37" customWidth="1"/>
    <col min="8968" max="8968" width="5.7109375" style="37" customWidth="1"/>
    <col min="8969" max="8969" width="9.7109375" style="37" customWidth="1"/>
    <col min="8970" max="8970" width="3.7109375" style="37" customWidth="1"/>
    <col min="8971" max="8971" width="11.7109375" style="37" customWidth="1"/>
    <col min="8972" max="8972" width="3.7109375" style="37" customWidth="1"/>
    <col min="8973" max="8974" width="11.7109375" style="37" customWidth="1"/>
    <col min="8975" max="8975" width="4.28515625" style="37" bestFit="1" customWidth="1"/>
    <col min="8976" max="9216" width="11.42578125" style="37"/>
    <col min="9217" max="9217" width="8.5703125" style="37" bestFit="1" customWidth="1"/>
    <col min="9218" max="9218" width="26.85546875" style="37" bestFit="1" customWidth="1"/>
    <col min="9219" max="9219" width="11.42578125" style="37"/>
    <col min="9220" max="9220" width="3.7109375" style="37" customWidth="1"/>
    <col min="9221" max="9221" width="9.7109375" style="37" customWidth="1"/>
    <col min="9222" max="9222" width="3.7109375" style="37" customWidth="1"/>
    <col min="9223" max="9223" width="9.7109375" style="37" customWidth="1"/>
    <col min="9224" max="9224" width="5.7109375" style="37" customWidth="1"/>
    <col min="9225" max="9225" width="9.7109375" style="37" customWidth="1"/>
    <col min="9226" max="9226" width="3.7109375" style="37" customWidth="1"/>
    <col min="9227" max="9227" width="11.7109375" style="37" customWidth="1"/>
    <col min="9228" max="9228" width="3.7109375" style="37" customWidth="1"/>
    <col min="9229" max="9230" width="11.7109375" style="37" customWidth="1"/>
    <col min="9231" max="9231" width="4.28515625" style="37" bestFit="1" customWidth="1"/>
    <col min="9232" max="9472" width="11.42578125" style="37"/>
    <col min="9473" max="9473" width="8.5703125" style="37" bestFit="1" customWidth="1"/>
    <col min="9474" max="9474" width="26.85546875" style="37" bestFit="1" customWidth="1"/>
    <col min="9475" max="9475" width="11.42578125" style="37"/>
    <col min="9476" max="9476" width="3.7109375" style="37" customWidth="1"/>
    <col min="9477" max="9477" width="9.7109375" style="37" customWidth="1"/>
    <col min="9478" max="9478" width="3.7109375" style="37" customWidth="1"/>
    <col min="9479" max="9479" width="9.7109375" style="37" customWidth="1"/>
    <col min="9480" max="9480" width="5.7109375" style="37" customWidth="1"/>
    <col min="9481" max="9481" width="9.7109375" style="37" customWidth="1"/>
    <col min="9482" max="9482" width="3.7109375" style="37" customWidth="1"/>
    <col min="9483" max="9483" width="11.7109375" style="37" customWidth="1"/>
    <col min="9484" max="9484" width="3.7109375" style="37" customWidth="1"/>
    <col min="9485" max="9486" width="11.7109375" style="37" customWidth="1"/>
    <col min="9487" max="9487" width="4.28515625" style="37" bestFit="1" customWidth="1"/>
    <col min="9488" max="9728" width="11.42578125" style="37"/>
    <col min="9729" max="9729" width="8.5703125" style="37" bestFit="1" customWidth="1"/>
    <col min="9730" max="9730" width="26.85546875" style="37" bestFit="1" customWidth="1"/>
    <col min="9731" max="9731" width="11.42578125" style="37"/>
    <col min="9732" max="9732" width="3.7109375" style="37" customWidth="1"/>
    <col min="9733" max="9733" width="9.7109375" style="37" customWidth="1"/>
    <col min="9734" max="9734" width="3.7109375" style="37" customWidth="1"/>
    <col min="9735" max="9735" width="9.7109375" style="37" customWidth="1"/>
    <col min="9736" max="9736" width="5.7109375" style="37" customWidth="1"/>
    <col min="9737" max="9737" width="9.7109375" style="37" customWidth="1"/>
    <col min="9738" max="9738" width="3.7109375" style="37" customWidth="1"/>
    <col min="9739" max="9739" width="11.7109375" style="37" customWidth="1"/>
    <col min="9740" max="9740" width="3.7109375" style="37" customWidth="1"/>
    <col min="9741" max="9742" width="11.7109375" style="37" customWidth="1"/>
    <col min="9743" max="9743" width="4.28515625" style="37" bestFit="1" customWidth="1"/>
    <col min="9744" max="9984" width="11.42578125" style="37"/>
    <col min="9985" max="9985" width="8.5703125" style="37" bestFit="1" customWidth="1"/>
    <col min="9986" max="9986" width="26.85546875" style="37" bestFit="1" customWidth="1"/>
    <col min="9987" max="9987" width="11.42578125" style="37"/>
    <col min="9988" max="9988" width="3.7109375" style="37" customWidth="1"/>
    <col min="9989" max="9989" width="9.7109375" style="37" customWidth="1"/>
    <col min="9990" max="9990" width="3.7109375" style="37" customWidth="1"/>
    <col min="9991" max="9991" width="9.7109375" style="37" customWidth="1"/>
    <col min="9992" max="9992" width="5.7109375" style="37" customWidth="1"/>
    <col min="9993" max="9993" width="9.7109375" style="37" customWidth="1"/>
    <col min="9994" max="9994" width="3.7109375" style="37" customWidth="1"/>
    <col min="9995" max="9995" width="11.7109375" style="37" customWidth="1"/>
    <col min="9996" max="9996" width="3.7109375" style="37" customWidth="1"/>
    <col min="9997" max="9998" width="11.7109375" style="37" customWidth="1"/>
    <col min="9999" max="9999" width="4.28515625" style="37" bestFit="1" customWidth="1"/>
    <col min="10000" max="10240" width="11.42578125" style="37"/>
    <col min="10241" max="10241" width="8.5703125" style="37" bestFit="1" customWidth="1"/>
    <col min="10242" max="10242" width="26.85546875" style="37" bestFit="1" customWidth="1"/>
    <col min="10243" max="10243" width="11.42578125" style="37"/>
    <col min="10244" max="10244" width="3.7109375" style="37" customWidth="1"/>
    <col min="10245" max="10245" width="9.7109375" style="37" customWidth="1"/>
    <col min="10246" max="10246" width="3.7109375" style="37" customWidth="1"/>
    <col min="10247" max="10247" width="9.7109375" style="37" customWidth="1"/>
    <col min="10248" max="10248" width="5.7109375" style="37" customWidth="1"/>
    <col min="10249" max="10249" width="9.7109375" style="37" customWidth="1"/>
    <col min="10250" max="10250" width="3.7109375" style="37" customWidth="1"/>
    <col min="10251" max="10251" width="11.7109375" style="37" customWidth="1"/>
    <col min="10252" max="10252" width="3.7109375" style="37" customWidth="1"/>
    <col min="10253" max="10254" width="11.7109375" style="37" customWidth="1"/>
    <col min="10255" max="10255" width="4.28515625" style="37" bestFit="1" customWidth="1"/>
    <col min="10256" max="10496" width="11.42578125" style="37"/>
    <col min="10497" max="10497" width="8.5703125" style="37" bestFit="1" customWidth="1"/>
    <col min="10498" max="10498" width="26.85546875" style="37" bestFit="1" customWidth="1"/>
    <col min="10499" max="10499" width="11.42578125" style="37"/>
    <col min="10500" max="10500" width="3.7109375" style="37" customWidth="1"/>
    <col min="10501" max="10501" width="9.7109375" style="37" customWidth="1"/>
    <col min="10502" max="10502" width="3.7109375" style="37" customWidth="1"/>
    <col min="10503" max="10503" width="9.7109375" style="37" customWidth="1"/>
    <col min="10504" max="10504" width="5.7109375" style="37" customWidth="1"/>
    <col min="10505" max="10505" width="9.7109375" style="37" customWidth="1"/>
    <col min="10506" max="10506" width="3.7109375" style="37" customWidth="1"/>
    <col min="10507" max="10507" width="11.7109375" style="37" customWidth="1"/>
    <col min="10508" max="10508" width="3.7109375" style="37" customWidth="1"/>
    <col min="10509" max="10510" width="11.7109375" style="37" customWidth="1"/>
    <col min="10511" max="10511" width="4.28515625" style="37" bestFit="1" customWidth="1"/>
    <col min="10512" max="10752" width="11.42578125" style="37"/>
    <col min="10753" max="10753" width="8.5703125" style="37" bestFit="1" customWidth="1"/>
    <col min="10754" max="10754" width="26.85546875" style="37" bestFit="1" customWidth="1"/>
    <col min="10755" max="10755" width="11.42578125" style="37"/>
    <col min="10756" max="10756" width="3.7109375" style="37" customWidth="1"/>
    <col min="10757" max="10757" width="9.7109375" style="37" customWidth="1"/>
    <col min="10758" max="10758" width="3.7109375" style="37" customWidth="1"/>
    <col min="10759" max="10759" width="9.7109375" style="37" customWidth="1"/>
    <col min="10760" max="10760" width="5.7109375" style="37" customWidth="1"/>
    <col min="10761" max="10761" width="9.7109375" style="37" customWidth="1"/>
    <col min="10762" max="10762" width="3.7109375" style="37" customWidth="1"/>
    <col min="10763" max="10763" width="11.7109375" style="37" customWidth="1"/>
    <col min="10764" max="10764" width="3.7109375" style="37" customWidth="1"/>
    <col min="10765" max="10766" width="11.7109375" style="37" customWidth="1"/>
    <col min="10767" max="10767" width="4.28515625" style="37" bestFit="1" customWidth="1"/>
    <col min="10768" max="11008" width="11.42578125" style="37"/>
    <col min="11009" max="11009" width="8.5703125" style="37" bestFit="1" customWidth="1"/>
    <col min="11010" max="11010" width="26.85546875" style="37" bestFit="1" customWidth="1"/>
    <col min="11011" max="11011" width="11.42578125" style="37"/>
    <col min="11012" max="11012" width="3.7109375" style="37" customWidth="1"/>
    <col min="11013" max="11013" width="9.7109375" style="37" customWidth="1"/>
    <col min="11014" max="11014" width="3.7109375" style="37" customWidth="1"/>
    <col min="11015" max="11015" width="9.7109375" style="37" customWidth="1"/>
    <col min="11016" max="11016" width="5.7109375" style="37" customWidth="1"/>
    <col min="11017" max="11017" width="9.7109375" style="37" customWidth="1"/>
    <col min="11018" max="11018" width="3.7109375" style="37" customWidth="1"/>
    <col min="11019" max="11019" width="11.7109375" style="37" customWidth="1"/>
    <col min="11020" max="11020" width="3.7109375" style="37" customWidth="1"/>
    <col min="11021" max="11022" width="11.7109375" style="37" customWidth="1"/>
    <col min="11023" max="11023" width="4.28515625" style="37" bestFit="1" customWidth="1"/>
    <col min="11024" max="11264" width="11.42578125" style="37"/>
    <col min="11265" max="11265" width="8.5703125" style="37" bestFit="1" customWidth="1"/>
    <col min="11266" max="11266" width="26.85546875" style="37" bestFit="1" customWidth="1"/>
    <col min="11267" max="11267" width="11.42578125" style="37"/>
    <col min="11268" max="11268" width="3.7109375" style="37" customWidth="1"/>
    <col min="11269" max="11269" width="9.7109375" style="37" customWidth="1"/>
    <col min="11270" max="11270" width="3.7109375" style="37" customWidth="1"/>
    <col min="11271" max="11271" width="9.7109375" style="37" customWidth="1"/>
    <col min="11272" max="11272" width="5.7109375" style="37" customWidth="1"/>
    <col min="11273" max="11273" width="9.7109375" style="37" customWidth="1"/>
    <col min="11274" max="11274" width="3.7109375" style="37" customWidth="1"/>
    <col min="11275" max="11275" width="11.7109375" style="37" customWidth="1"/>
    <col min="11276" max="11276" width="3.7109375" style="37" customWidth="1"/>
    <col min="11277" max="11278" width="11.7109375" style="37" customWidth="1"/>
    <col min="11279" max="11279" width="4.28515625" style="37" bestFit="1" customWidth="1"/>
    <col min="11280" max="11520" width="11.42578125" style="37"/>
    <col min="11521" max="11521" width="8.5703125" style="37" bestFit="1" customWidth="1"/>
    <col min="11522" max="11522" width="26.85546875" style="37" bestFit="1" customWidth="1"/>
    <col min="11523" max="11523" width="11.42578125" style="37"/>
    <col min="11524" max="11524" width="3.7109375" style="37" customWidth="1"/>
    <col min="11525" max="11525" width="9.7109375" style="37" customWidth="1"/>
    <col min="11526" max="11526" width="3.7109375" style="37" customWidth="1"/>
    <col min="11527" max="11527" width="9.7109375" style="37" customWidth="1"/>
    <col min="11528" max="11528" width="5.7109375" style="37" customWidth="1"/>
    <col min="11529" max="11529" width="9.7109375" style="37" customWidth="1"/>
    <col min="11530" max="11530" width="3.7109375" style="37" customWidth="1"/>
    <col min="11531" max="11531" width="11.7109375" style="37" customWidth="1"/>
    <col min="11532" max="11532" width="3.7109375" style="37" customWidth="1"/>
    <col min="11533" max="11534" width="11.7109375" style="37" customWidth="1"/>
    <col min="11535" max="11535" width="4.28515625" style="37" bestFit="1" customWidth="1"/>
    <col min="11536" max="11776" width="11.42578125" style="37"/>
    <col min="11777" max="11777" width="8.5703125" style="37" bestFit="1" customWidth="1"/>
    <col min="11778" max="11778" width="26.85546875" style="37" bestFit="1" customWidth="1"/>
    <col min="11779" max="11779" width="11.42578125" style="37"/>
    <col min="11780" max="11780" width="3.7109375" style="37" customWidth="1"/>
    <col min="11781" max="11781" width="9.7109375" style="37" customWidth="1"/>
    <col min="11782" max="11782" width="3.7109375" style="37" customWidth="1"/>
    <col min="11783" max="11783" width="9.7109375" style="37" customWidth="1"/>
    <col min="11784" max="11784" width="5.7109375" style="37" customWidth="1"/>
    <col min="11785" max="11785" width="9.7109375" style="37" customWidth="1"/>
    <col min="11786" max="11786" width="3.7109375" style="37" customWidth="1"/>
    <col min="11787" max="11787" width="11.7109375" style="37" customWidth="1"/>
    <col min="11788" max="11788" width="3.7109375" style="37" customWidth="1"/>
    <col min="11789" max="11790" width="11.7109375" style="37" customWidth="1"/>
    <col min="11791" max="11791" width="4.28515625" style="37" bestFit="1" customWidth="1"/>
    <col min="11792" max="12032" width="11.42578125" style="37"/>
    <col min="12033" max="12033" width="8.5703125" style="37" bestFit="1" customWidth="1"/>
    <col min="12034" max="12034" width="26.85546875" style="37" bestFit="1" customWidth="1"/>
    <col min="12035" max="12035" width="11.42578125" style="37"/>
    <col min="12036" max="12036" width="3.7109375" style="37" customWidth="1"/>
    <col min="12037" max="12037" width="9.7109375" style="37" customWidth="1"/>
    <col min="12038" max="12038" width="3.7109375" style="37" customWidth="1"/>
    <col min="12039" max="12039" width="9.7109375" style="37" customWidth="1"/>
    <col min="12040" max="12040" width="5.7109375" style="37" customWidth="1"/>
    <col min="12041" max="12041" width="9.7109375" style="37" customWidth="1"/>
    <col min="12042" max="12042" width="3.7109375" style="37" customWidth="1"/>
    <col min="12043" max="12043" width="11.7109375" style="37" customWidth="1"/>
    <col min="12044" max="12044" width="3.7109375" style="37" customWidth="1"/>
    <col min="12045" max="12046" width="11.7109375" style="37" customWidth="1"/>
    <col min="12047" max="12047" width="4.28515625" style="37" bestFit="1" customWidth="1"/>
    <col min="12048" max="12288" width="11.42578125" style="37"/>
    <col min="12289" max="12289" width="8.5703125" style="37" bestFit="1" customWidth="1"/>
    <col min="12290" max="12290" width="26.85546875" style="37" bestFit="1" customWidth="1"/>
    <col min="12291" max="12291" width="11.42578125" style="37"/>
    <col min="12292" max="12292" width="3.7109375" style="37" customWidth="1"/>
    <col min="12293" max="12293" width="9.7109375" style="37" customWidth="1"/>
    <col min="12294" max="12294" width="3.7109375" style="37" customWidth="1"/>
    <col min="12295" max="12295" width="9.7109375" style="37" customWidth="1"/>
    <col min="12296" max="12296" width="5.7109375" style="37" customWidth="1"/>
    <col min="12297" max="12297" width="9.7109375" style="37" customWidth="1"/>
    <col min="12298" max="12298" width="3.7109375" style="37" customWidth="1"/>
    <col min="12299" max="12299" width="11.7109375" style="37" customWidth="1"/>
    <col min="12300" max="12300" width="3.7109375" style="37" customWidth="1"/>
    <col min="12301" max="12302" width="11.7109375" style="37" customWidth="1"/>
    <col min="12303" max="12303" width="4.28515625" style="37" bestFit="1" customWidth="1"/>
    <col min="12304" max="12544" width="11.42578125" style="37"/>
    <col min="12545" max="12545" width="8.5703125" style="37" bestFit="1" customWidth="1"/>
    <col min="12546" max="12546" width="26.85546875" style="37" bestFit="1" customWidth="1"/>
    <col min="12547" max="12547" width="11.42578125" style="37"/>
    <col min="12548" max="12548" width="3.7109375" style="37" customWidth="1"/>
    <col min="12549" max="12549" width="9.7109375" style="37" customWidth="1"/>
    <col min="12550" max="12550" width="3.7109375" style="37" customWidth="1"/>
    <col min="12551" max="12551" width="9.7109375" style="37" customWidth="1"/>
    <col min="12552" max="12552" width="5.7109375" style="37" customWidth="1"/>
    <col min="12553" max="12553" width="9.7109375" style="37" customWidth="1"/>
    <col min="12554" max="12554" width="3.7109375" style="37" customWidth="1"/>
    <col min="12555" max="12555" width="11.7109375" style="37" customWidth="1"/>
    <col min="12556" max="12556" width="3.7109375" style="37" customWidth="1"/>
    <col min="12557" max="12558" width="11.7109375" style="37" customWidth="1"/>
    <col min="12559" max="12559" width="4.28515625" style="37" bestFit="1" customWidth="1"/>
    <col min="12560" max="12800" width="11.42578125" style="37"/>
    <col min="12801" max="12801" width="8.5703125" style="37" bestFit="1" customWidth="1"/>
    <col min="12802" max="12802" width="26.85546875" style="37" bestFit="1" customWidth="1"/>
    <col min="12803" max="12803" width="11.42578125" style="37"/>
    <col min="12804" max="12804" width="3.7109375" style="37" customWidth="1"/>
    <col min="12805" max="12805" width="9.7109375" style="37" customWidth="1"/>
    <col min="12806" max="12806" width="3.7109375" style="37" customWidth="1"/>
    <col min="12807" max="12807" width="9.7109375" style="37" customWidth="1"/>
    <col min="12808" max="12808" width="5.7109375" style="37" customWidth="1"/>
    <col min="12809" max="12809" width="9.7109375" style="37" customWidth="1"/>
    <col min="12810" max="12810" width="3.7109375" style="37" customWidth="1"/>
    <col min="12811" max="12811" width="11.7109375" style="37" customWidth="1"/>
    <col min="12812" max="12812" width="3.7109375" style="37" customWidth="1"/>
    <col min="12813" max="12814" width="11.7109375" style="37" customWidth="1"/>
    <col min="12815" max="12815" width="4.28515625" style="37" bestFit="1" customWidth="1"/>
    <col min="12816" max="13056" width="11.42578125" style="37"/>
    <col min="13057" max="13057" width="8.5703125" style="37" bestFit="1" customWidth="1"/>
    <col min="13058" max="13058" width="26.85546875" style="37" bestFit="1" customWidth="1"/>
    <col min="13059" max="13059" width="11.42578125" style="37"/>
    <col min="13060" max="13060" width="3.7109375" style="37" customWidth="1"/>
    <col min="13061" max="13061" width="9.7109375" style="37" customWidth="1"/>
    <col min="13062" max="13062" width="3.7109375" style="37" customWidth="1"/>
    <col min="13063" max="13063" width="9.7109375" style="37" customWidth="1"/>
    <col min="13064" max="13064" width="5.7109375" style="37" customWidth="1"/>
    <col min="13065" max="13065" width="9.7109375" style="37" customWidth="1"/>
    <col min="13066" max="13066" width="3.7109375" style="37" customWidth="1"/>
    <col min="13067" max="13067" width="11.7109375" style="37" customWidth="1"/>
    <col min="13068" max="13068" width="3.7109375" style="37" customWidth="1"/>
    <col min="13069" max="13070" width="11.7109375" style="37" customWidth="1"/>
    <col min="13071" max="13071" width="4.28515625" style="37" bestFit="1" customWidth="1"/>
    <col min="13072" max="13312" width="11.42578125" style="37"/>
    <col min="13313" max="13313" width="8.5703125" style="37" bestFit="1" customWidth="1"/>
    <col min="13314" max="13314" width="26.85546875" style="37" bestFit="1" customWidth="1"/>
    <col min="13315" max="13315" width="11.42578125" style="37"/>
    <col min="13316" max="13316" width="3.7109375" style="37" customWidth="1"/>
    <col min="13317" max="13317" width="9.7109375" style="37" customWidth="1"/>
    <col min="13318" max="13318" width="3.7109375" style="37" customWidth="1"/>
    <col min="13319" max="13319" width="9.7109375" style="37" customWidth="1"/>
    <col min="13320" max="13320" width="5.7109375" style="37" customWidth="1"/>
    <col min="13321" max="13321" width="9.7109375" style="37" customWidth="1"/>
    <col min="13322" max="13322" width="3.7109375" style="37" customWidth="1"/>
    <col min="13323" max="13323" width="11.7109375" style="37" customWidth="1"/>
    <col min="13324" max="13324" width="3.7109375" style="37" customWidth="1"/>
    <col min="13325" max="13326" width="11.7109375" style="37" customWidth="1"/>
    <col min="13327" max="13327" width="4.28515625" style="37" bestFit="1" customWidth="1"/>
    <col min="13328" max="13568" width="11.42578125" style="37"/>
    <col min="13569" max="13569" width="8.5703125" style="37" bestFit="1" customWidth="1"/>
    <col min="13570" max="13570" width="26.85546875" style="37" bestFit="1" customWidth="1"/>
    <col min="13571" max="13571" width="11.42578125" style="37"/>
    <col min="13572" max="13572" width="3.7109375" style="37" customWidth="1"/>
    <col min="13573" max="13573" width="9.7109375" style="37" customWidth="1"/>
    <col min="13574" max="13574" width="3.7109375" style="37" customWidth="1"/>
    <col min="13575" max="13575" width="9.7109375" style="37" customWidth="1"/>
    <col min="13576" max="13576" width="5.7109375" style="37" customWidth="1"/>
    <col min="13577" max="13577" width="9.7109375" style="37" customWidth="1"/>
    <col min="13578" max="13578" width="3.7109375" style="37" customWidth="1"/>
    <col min="13579" max="13579" width="11.7109375" style="37" customWidth="1"/>
    <col min="13580" max="13580" width="3.7109375" style="37" customWidth="1"/>
    <col min="13581" max="13582" width="11.7109375" style="37" customWidth="1"/>
    <col min="13583" max="13583" width="4.28515625" style="37" bestFit="1" customWidth="1"/>
    <col min="13584" max="13824" width="11.42578125" style="37"/>
    <col min="13825" max="13825" width="8.5703125" style="37" bestFit="1" customWidth="1"/>
    <col min="13826" max="13826" width="26.85546875" style="37" bestFit="1" customWidth="1"/>
    <col min="13827" max="13827" width="11.42578125" style="37"/>
    <col min="13828" max="13828" width="3.7109375" style="37" customWidth="1"/>
    <col min="13829" max="13829" width="9.7109375" style="37" customWidth="1"/>
    <col min="13830" max="13830" width="3.7109375" style="37" customWidth="1"/>
    <col min="13831" max="13831" width="9.7109375" style="37" customWidth="1"/>
    <col min="13832" max="13832" width="5.7109375" style="37" customWidth="1"/>
    <col min="13833" max="13833" width="9.7109375" style="37" customWidth="1"/>
    <col min="13834" max="13834" width="3.7109375" style="37" customWidth="1"/>
    <col min="13835" max="13835" width="11.7109375" style="37" customWidth="1"/>
    <col min="13836" max="13836" width="3.7109375" style="37" customWidth="1"/>
    <col min="13837" max="13838" width="11.7109375" style="37" customWidth="1"/>
    <col min="13839" max="13839" width="4.28515625" style="37" bestFit="1" customWidth="1"/>
    <col min="13840" max="14080" width="11.42578125" style="37"/>
    <col min="14081" max="14081" width="8.5703125" style="37" bestFit="1" customWidth="1"/>
    <col min="14082" max="14082" width="26.85546875" style="37" bestFit="1" customWidth="1"/>
    <col min="14083" max="14083" width="11.42578125" style="37"/>
    <col min="14084" max="14084" width="3.7109375" style="37" customWidth="1"/>
    <col min="14085" max="14085" width="9.7109375" style="37" customWidth="1"/>
    <col min="14086" max="14086" width="3.7109375" style="37" customWidth="1"/>
    <col min="14087" max="14087" width="9.7109375" style="37" customWidth="1"/>
    <col min="14088" max="14088" width="5.7109375" style="37" customWidth="1"/>
    <col min="14089" max="14089" width="9.7109375" style="37" customWidth="1"/>
    <col min="14090" max="14090" width="3.7109375" style="37" customWidth="1"/>
    <col min="14091" max="14091" width="11.7109375" style="37" customWidth="1"/>
    <col min="14092" max="14092" width="3.7109375" style="37" customWidth="1"/>
    <col min="14093" max="14094" width="11.7109375" style="37" customWidth="1"/>
    <col min="14095" max="14095" width="4.28515625" style="37" bestFit="1" customWidth="1"/>
    <col min="14096" max="14336" width="11.42578125" style="37"/>
    <col min="14337" max="14337" width="8.5703125" style="37" bestFit="1" customWidth="1"/>
    <col min="14338" max="14338" width="26.85546875" style="37" bestFit="1" customWidth="1"/>
    <col min="14339" max="14339" width="11.42578125" style="37"/>
    <col min="14340" max="14340" width="3.7109375" style="37" customWidth="1"/>
    <col min="14341" max="14341" width="9.7109375" style="37" customWidth="1"/>
    <col min="14342" max="14342" width="3.7109375" style="37" customWidth="1"/>
    <col min="14343" max="14343" width="9.7109375" style="37" customWidth="1"/>
    <col min="14344" max="14344" width="5.7109375" style="37" customWidth="1"/>
    <col min="14345" max="14345" width="9.7109375" style="37" customWidth="1"/>
    <col min="14346" max="14346" width="3.7109375" style="37" customWidth="1"/>
    <col min="14347" max="14347" width="11.7109375" style="37" customWidth="1"/>
    <col min="14348" max="14348" width="3.7109375" style="37" customWidth="1"/>
    <col min="14349" max="14350" width="11.7109375" style="37" customWidth="1"/>
    <col min="14351" max="14351" width="4.28515625" style="37" bestFit="1" customWidth="1"/>
    <col min="14352" max="14592" width="11.42578125" style="37"/>
    <col min="14593" max="14593" width="8.5703125" style="37" bestFit="1" customWidth="1"/>
    <col min="14594" max="14594" width="26.85546875" style="37" bestFit="1" customWidth="1"/>
    <col min="14595" max="14595" width="11.42578125" style="37"/>
    <col min="14596" max="14596" width="3.7109375" style="37" customWidth="1"/>
    <col min="14597" max="14597" width="9.7109375" style="37" customWidth="1"/>
    <col min="14598" max="14598" width="3.7109375" style="37" customWidth="1"/>
    <col min="14599" max="14599" width="9.7109375" style="37" customWidth="1"/>
    <col min="14600" max="14600" width="5.7109375" style="37" customWidth="1"/>
    <col min="14601" max="14601" width="9.7109375" style="37" customWidth="1"/>
    <col min="14602" max="14602" width="3.7109375" style="37" customWidth="1"/>
    <col min="14603" max="14603" width="11.7109375" style="37" customWidth="1"/>
    <col min="14604" max="14604" width="3.7109375" style="37" customWidth="1"/>
    <col min="14605" max="14606" width="11.7109375" style="37" customWidth="1"/>
    <col min="14607" max="14607" width="4.28515625" style="37" bestFit="1" customWidth="1"/>
    <col min="14608" max="14848" width="11.42578125" style="37"/>
    <col min="14849" max="14849" width="8.5703125" style="37" bestFit="1" customWidth="1"/>
    <col min="14850" max="14850" width="26.85546875" style="37" bestFit="1" customWidth="1"/>
    <col min="14851" max="14851" width="11.42578125" style="37"/>
    <col min="14852" max="14852" width="3.7109375" style="37" customWidth="1"/>
    <col min="14853" max="14853" width="9.7109375" style="37" customWidth="1"/>
    <col min="14854" max="14854" width="3.7109375" style="37" customWidth="1"/>
    <col min="14855" max="14855" width="9.7109375" style="37" customWidth="1"/>
    <col min="14856" max="14856" width="5.7109375" style="37" customWidth="1"/>
    <col min="14857" max="14857" width="9.7109375" style="37" customWidth="1"/>
    <col min="14858" max="14858" width="3.7109375" style="37" customWidth="1"/>
    <col min="14859" max="14859" width="11.7109375" style="37" customWidth="1"/>
    <col min="14860" max="14860" width="3.7109375" style="37" customWidth="1"/>
    <col min="14861" max="14862" width="11.7109375" style="37" customWidth="1"/>
    <col min="14863" max="14863" width="4.28515625" style="37" bestFit="1" customWidth="1"/>
    <col min="14864" max="15104" width="11.42578125" style="37"/>
    <col min="15105" max="15105" width="8.5703125" style="37" bestFit="1" customWidth="1"/>
    <col min="15106" max="15106" width="26.85546875" style="37" bestFit="1" customWidth="1"/>
    <col min="15107" max="15107" width="11.42578125" style="37"/>
    <col min="15108" max="15108" width="3.7109375" style="37" customWidth="1"/>
    <col min="15109" max="15109" width="9.7109375" style="37" customWidth="1"/>
    <col min="15110" max="15110" width="3.7109375" style="37" customWidth="1"/>
    <col min="15111" max="15111" width="9.7109375" style="37" customWidth="1"/>
    <col min="15112" max="15112" width="5.7109375" style="37" customWidth="1"/>
    <col min="15113" max="15113" width="9.7109375" style="37" customWidth="1"/>
    <col min="15114" max="15114" width="3.7109375" style="37" customWidth="1"/>
    <col min="15115" max="15115" width="11.7109375" style="37" customWidth="1"/>
    <col min="15116" max="15116" width="3.7109375" style="37" customWidth="1"/>
    <col min="15117" max="15118" width="11.7109375" style="37" customWidth="1"/>
    <col min="15119" max="15119" width="4.28515625" style="37" bestFit="1" customWidth="1"/>
    <col min="15120" max="15360" width="11.42578125" style="37"/>
    <col min="15361" max="15361" width="8.5703125" style="37" bestFit="1" customWidth="1"/>
    <col min="15362" max="15362" width="26.85546875" style="37" bestFit="1" customWidth="1"/>
    <col min="15363" max="15363" width="11.42578125" style="37"/>
    <col min="15364" max="15364" width="3.7109375" style="37" customWidth="1"/>
    <col min="15365" max="15365" width="9.7109375" style="37" customWidth="1"/>
    <col min="15366" max="15366" width="3.7109375" style="37" customWidth="1"/>
    <col min="15367" max="15367" width="9.7109375" style="37" customWidth="1"/>
    <col min="15368" max="15368" width="5.7109375" style="37" customWidth="1"/>
    <col min="15369" max="15369" width="9.7109375" style="37" customWidth="1"/>
    <col min="15370" max="15370" width="3.7109375" style="37" customWidth="1"/>
    <col min="15371" max="15371" width="11.7109375" style="37" customWidth="1"/>
    <col min="15372" max="15372" width="3.7109375" style="37" customWidth="1"/>
    <col min="15373" max="15374" width="11.7109375" style="37" customWidth="1"/>
    <col min="15375" max="15375" width="4.28515625" style="37" bestFit="1" customWidth="1"/>
    <col min="15376" max="15616" width="11.42578125" style="37"/>
    <col min="15617" max="15617" width="8.5703125" style="37" bestFit="1" customWidth="1"/>
    <col min="15618" max="15618" width="26.85546875" style="37" bestFit="1" customWidth="1"/>
    <col min="15619" max="15619" width="11.42578125" style="37"/>
    <col min="15620" max="15620" width="3.7109375" style="37" customWidth="1"/>
    <col min="15621" max="15621" width="9.7109375" style="37" customWidth="1"/>
    <col min="15622" max="15622" width="3.7109375" style="37" customWidth="1"/>
    <col min="15623" max="15623" width="9.7109375" style="37" customWidth="1"/>
    <col min="15624" max="15624" width="5.7109375" style="37" customWidth="1"/>
    <col min="15625" max="15625" width="9.7109375" style="37" customWidth="1"/>
    <col min="15626" max="15626" width="3.7109375" style="37" customWidth="1"/>
    <col min="15627" max="15627" width="11.7109375" style="37" customWidth="1"/>
    <col min="15628" max="15628" width="3.7109375" style="37" customWidth="1"/>
    <col min="15629" max="15630" width="11.7109375" style="37" customWidth="1"/>
    <col min="15631" max="15631" width="4.28515625" style="37" bestFit="1" customWidth="1"/>
    <col min="15632" max="15872" width="11.42578125" style="37"/>
    <col min="15873" max="15873" width="8.5703125" style="37" bestFit="1" customWidth="1"/>
    <col min="15874" max="15874" width="26.85546875" style="37" bestFit="1" customWidth="1"/>
    <col min="15875" max="15875" width="11.42578125" style="37"/>
    <col min="15876" max="15876" width="3.7109375" style="37" customWidth="1"/>
    <col min="15877" max="15877" width="9.7109375" style="37" customWidth="1"/>
    <col min="15878" max="15878" width="3.7109375" style="37" customWidth="1"/>
    <col min="15879" max="15879" width="9.7109375" style="37" customWidth="1"/>
    <col min="15880" max="15880" width="5.7109375" style="37" customWidth="1"/>
    <col min="15881" max="15881" width="9.7109375" style="37" customWidth="1"/>
    <col min="15882" max="15882" width="3.7109375" style="37" customWidth="1"/>
    <col min="15883" max="15883" width="11.7109375" style="37" customWidth="1"/>
    <col min="15884" max="15884" width="3.7109375" style="37" customWidth="1"/>
    <col min="15885" max="15886" width="11.7109375" style="37" customWidth="1"/>
    <col min="15887" max="15887" width="4.28515625" style="37" bestFit="1" customWidth="1"/>
    <col min="15888" max="16128" width="11.42578125" style="37"/>
    <col min="16129" max="16129" width="8.5703125" style="37" bestFit="1" customWidth="1"/>
    <col min="16130" max="16130" width="26.85546875" style="37" bestFit="1" customWidth="1"/>
    <col min="16131" max="16131" width="11.42578125" style="37"/>
    <col min="16132" max="16132" width="3.7109375" style="37" customWidth="1"/>
    <col min="16133" max="16133" width="9.7109375" style="37" customWidth="1"/>
    <col min="16134" max="16134" width="3.7109375" style="37" customWidth="1"/>
    <col min="16135" max="16135" width="9.7109375" style="37" customWidth="1"/>
    <col min="16136" max="16136" width="5.7109375" style="37" customWidth="1"/>
    <col min="16137" max="16137" width="9.7109375" style="37" customWidth="1"/>
    <col min="16138" max="16138" width="3.7109375" style="37" customWidth="1"/>
    <col min="16139" max="16139" width="11.7109375" style="37" customWidth="1"/>
    <col min="16140" max="16140" width="3.7109375" style="37" customWidth="1"/>
    <col min="16141" max="16142" width="11.7109375" style="37" customWidth="1"/>
    <col min="16143" max="16143" width="4.28515625" style="37" bestFit="1" customWidth="1"/>
    <col min="16144" max="16384" width="11.42578125" style="37"/>
  </cols>
  <sheetData>
    <row r="1" spans="1:15" ht="12.75" customHeight="1" x14ac:dyDescent="0.2">
      <c r="A1" s="147" t="s">
        <v>0</v>
      </c>
      <c r="B1" s="147"/>
      <c r="C1" s="147"/>
      <c r="D1" s="148">
        <v>1</v>
      </c>
      <c r="E1" s="149"/>
      <c r="F1" s="150">
        <v>2</v>
      </c>
      <c r="G1" s="151"/>
      <c r="H1" s="152">
        <v>3</v>
      </c>
      <c r="I1" s="153"/>
      <c r="J1" s="150">
        <v>4</v>
      </c>
      <c r="K1" s="151"/>
      <c r="L1" s="152">
        <v>5</v>
      </c>
      <c r="M1" s="153"/>
      <c r="N1" s="35"/>
      <c r="O1" s="36"/>
    </row>
    <row r="2" spans="1:15" ht="12.75" customHeight="1" x14ac:dyDescent="0.2">
      <c r="A2" s="147"/>
      <c r="B2" s="147"/>
      <c r="C2" s="147"/>
      <c r="D2" s="154" t="s">
        <v>1</v>
      </c>
      <c r="E2" s="133"/>
      <c r="F2" s="155" t="s">
        <v>2</v>
      </c>
      <c r="G2" s="156"/>
      <c r="H2" s="157" t="s">
        <v>3</v>
      </c>
      <c r="I2" s="158"/>
      <c r="J2" s="155" t="s">
        <v>4</v>
      </c>
      <c r="K2" s="156"/>
      <c r="L2" s="38"/>
      <c r="M2" s="39" t="s">
        <v>5</v>
      </c>
      <c r="N2" s="35"/>
      <c r="O2" s="36"/>
    </row>
    <row r="3" spans="1:15" ht="12.75" customHeight="1" thickBot="1" x14ac:dyDescent="0.25">
      <c r="A3" s="147"/>
      <c r="B3" s="147"/>
      <c r="C3" s="147"/>
      <c r="D3" s="132" t="s">
        <v>6</v>
      </c>
      <c r="E3" s="133"/>
      <c r="F3" s="134" t="s">
        <v>7</v>
      </c>
      <c r="G3" s="135"/>
      <c r="H3" s="136" t="s">
        <v>8</v>
      </c>
      <c r="I3" s="137"/>
      <c r="J3" s="134" t="s">
        <v>9</v>
      </c>
      <c r="K3" s="135"/>
      <c r="L3" s="136" t="s">
        <v>147</v>
      </c>
      <c r="M3" s="137"/>
      <c r="N3" s="35"/>
      <c r="O3" s="36"/>
    </row>
    <row r="4" spans="1:15" ht="12.75" customHeight="1" x14ac:dyDescent="0.2">
      <c r="A4" s="138" t="s">
        <v>201</v>
      </c>
      <c r="B4" s="138"/>
      <c r="C4" s="139"/>
      <c r="D4" s="142"/>
      <c r="E4" s="143"/>
      <c r="F4" s="142"/>
      <c r="G4" s="143"/>
      <c r="H4" s="142"/>
      <c r="I4" s="143"/>
      <c r="J4" s="142"/>
      <c r="K4" s="143"/>
      <c r="L4" s="122"/>
      <c r="M4" s="123"/>
      <c r="N4" s="35"/>
      <c r="O4" s="36"/>
    </row>
    <row r="5" spans="1:15" ht="13.5" customHeight="1" x14ac:dyDescent="0.2">
      <c r="A5" s="138"/>
      <c r="B5" s="138"/>
      <c r="C5" s="139"/>
      <c r="D5" s="144"/>
      <c r="E5" s="139"/>
      <c r="F5" s="144"/>
      <c r="G5" s="139"/>
      <c r="H5" s="144"/>
      <c r="I5" s="139"/>
      <c r="J5" s="144"/>
      <c r="K5" s="139"/>
      <c r="L5" s="124"/>
      <c r="M5" s="125"/>
      <c r="N5" s="35"/>
      <c r="O5" s="36"/>
    </row>
    <row r="6" spans="1:15" ht="12.75" customHeight="1" x14ac:dyDescent="0.2">
      <c r="A6" s="138"/>
      <c r="B6" s="138"/>
      <c r="C6" s="139"/>
      <c r="D6" s="144"/>
      <c r="E6" s="139"/>
      <c r="F6" s="144"/>
      <c r="G6" s="139"/>
      <c r="H6" s="144"/>
      <c r="I6" s="139"/>
      <c r="J6" s="144"/>
      <c r="K6" s="139"/>
      <c r="L6" s="124"/>
      <c r="M6" s="125"/>
      <c r="N6" s="35"/>
      <c r="O6" s="36"/>
    </row>
    <row r="7" spans="1:15" ht="12.75" customHeight="1" x14ac:dyDescent="0.2">
      <c r="A7" s="138"/>
      <c r="B7" s="138"/>
      <c r="C7" s="139"/>
      <c r="D7" s="144"/>
      <c r="E7" s="139"/>
      <c r="F7" s="144"/>
      <c r="G7" s="139"/>
      <c r="H7" s="144"/>
      <c r="I7" s="139"/>
      <c r="J7" s="144"/>
      <c r="K7" s="139"/>
      <c r="L7" s="124"/>
      <c r="M7" s="125"/>
      <c r="N7" s="35"/>
      <c r="O7" s="36"/>
    </row>
    <row r="8" spans="1:15" ht="12.75" customHeight="1" x14ac:dyDescent="0.2">
      <c r="A8" s="138"/>
      <c r="B8" s="138"/>
      <c r="C8" s="139"/>
      <c r="D8" s="144"/>
      <c r="E8" s="139"/>
      <c r="F8" s="144"/>
      <c r="G8" s="139"/>
      <c r="H8" s="144"/>
      <c r="I8" s="139"/>
      <c r="J8" s="144"/>
      <c r="K8" s="139"/>
      <c r="L8" s="124"/>
      <c r="M8" s="125"/>
      <c r="N8" s="35"/>
      <c r="O8" s="36"/>
    </row>
    <row r="9" spans="1:15" ht="12.75" customHeight="1" x14ac:dyDescent="0.2">
      <c r="A9" s="138"/>
      <c r="B9" s="138"/>
      <c r="C9" s="139"/>
      <c r="D9" s="144"/>
      <c r="E9" s="139"/>
      <c r="F9" s="144"/>
      <c r="G9" s="139"/>
      <c r="H9" s="144"/>
      <c r="I9" s="139"/>
      <c r="J9" s="144"/>
      <c r="K9" s="139"/>
      <c r="L9" s="124"/>
      <c r="M9" s="125"/>
      <c r="N9" s="35"/>
      <c r="O9" s="36"/>
    </row>
    <row r="10" spans="1:15" ht="12.75" customHeight="1" x14ac:dyDescent="0.2">
      <c r="A10" s="138"/>
      <c r="B10" s="138"/>
      <c r="C10" s="139"/>
      <c r="D10" s="144"/>
      <c r="E10" s="139"/>
      <c r="F10" s="144"/>
      <c r="G10" s="139"/>
      <c r="H10" s="144"/>
      <c r="I10" s="139"/>
      <c r="J10" s="144"/>
      <c r="K10" s="139"/>
      <c r="L10" s="124"/>
      <c r="M10" s="125"/>
      <c r="N10" s="35"/>
      <c r="O10" s="36"/>
    </row>
    <row r="11" spans="1:15" ht="13.5" customHeight="1" thickBot="1" x14ac:dyDescent="0.25">
      <c r="A11" s="140"/>
      <c r="B11" s="140"/>
      <c r="C11" s="141"/>
      <c r="D11" s="145"/>
      <c r="E11" s="146"/>
      <c r="F11" s="145"/>
      <c r="G11" s="146"/>
      <c r="H11" s="145"/>
      <c r="I11" s="146"/>
      <c r="J11" s="145"/>
      <c r="K11" s="146"/>
      <c r="L11" s="126"/>
      <c r="M11" s="127"/>
      <c r="N11" s="40"/>
      <c r="O11" s="36"/>
    </row>
    <row r="12" spans="1:15" x14ac:dyDescent="0.2">
      <c r="A12" s="41" t="s">
        <v>131</v>
      </c>
      <c r="B12" s="41" t="s">
        <v>13</v>
      </c>
      <c r="C12" s="41" t="s">
        <v>14</v>
      </c>
      <c r="D12" s="128" t="s">
        <v>15</v>
      </c>
      <c r="E12" s="129"/>
      <c r="F12" s="130" t="s">
        <v>15</v>
      </c>
      <c r="G12" s="131"/>
      <c r="H12" s="128" t="s">
        <v>15</v>
      </c>
      <c r="I12" s="129"/>
      <c r="J12" s="130" t="s">
        <v>15</v>
      </c>
      <c r="K12" s="131"/>
      <c r="L12" s="42"/>
      <c r="M12" s="42" t="s">
        <v>15</v>
      </c>
      <c r="N12" s="43" t="s">
        <v>16</v>
      </c>
      <c r="O12" s="44" t="s">
        <v>12</v>
      </c>
    </row>
    <row r="13" spans="1:15" x14ac:dyDescent="0.2">
      <c r="A13" s="62">
        <v>1</v>
      </c>
      <c r="B13" s="70" t="s">
        <v>203</v>
      </c>
      <c r="C13" s="69" t="s">
        <v>31</v>
      </c>
      <c r="D13" s="48">
        <v>4</v>
      </c>
      <c r="E13" s="51">
        <f>LOOKUP(D13,[1]Puntos!$A$2:$A$92,[1]Puntos!$B$2:$B$92)</f>
        <v>670</v>
      </c>
      <c r="F13" s="50" t="s">
        <v>18</v>
      </c>
      <c r="G13" s="51">
        <f>LOOKUP(F13,[1]Puntos!$A$2:$A$92,[1]Puntos!$B$2:$B$92)</f>
        <v>0</v>
      </c>
      <c r="H13" s="48">
        <v>1</v>
      </c>
      <c r="I13" s="49">
        <f>LOOKUP(H13,[1]Puntos!$A$2:$A$92,[1]Puntos!$B$2:$B$92)</f>
        <v>1000</v>
      </c>
      <c r="J13" s="50">
        <v>1</v>
      </c>
      <c r="K13" s="52">
        <f>LOOKUP(J13,[1]Puntos!$A$2:$A$92,[1]Puntos!$B$2:$B$92)</f>
        <v>1000</v>
      </c>
      <c r="L13" s="48">
        <v>3</v>
      </c>
      <c r="M13" s="49">
        <f>LOOKUP(L13,[1]Puntos!$A$2:$A$92,[1]Puntos!$B$2:$B$92)</f>
        <v>730</v>
      </c>
      <c r="N13" s="51">
        <f>I13+K13+M13</f>
        <v>2730</v>
      </c>
      <c r="O13" s="54">
        <f t="shared" ref="O13:O19" si="0">A13</f>
        <v>1</v>
      </c>
    </row>
    <row r="14" spans="1:15" x14ac:dyDescent="0.2">
      <c r="A14" s="62">
        <v>2</v>
      </c>
      <c r="B14" s="70" t="s">
        <v>206</v>
      </c>
      <c r="C14" s="69" t="s">
        <v>5</v>
      </c>
      <c r="D14" s="48">
        <v>3</v>
      </c>
      <c r="E14" s="49">
        <f>LOOKUP(D14,[1]Puntos!$A$2:$A$92,[1]Puntos!$B$2:$B$92)</f>
        <v>730</v>
      </c>
      <c r="F14" s="50" t="s">
        <v>18</v>
      </c>
      <c r="G14" s="52">
        <f>LOOKUP(F14,[1]Puntos!$A$2:$A$92,[1]Puntos!$B$2:$B$92)</f>
        <v>0</v>
      </c>
      <c r="H14" s="48">
        <v>3</v>
      </c>
      <c r="I14" s="49">
        <f>LOOKUP(H14,[1]Puntos!$A$2:$A$92,[1]Puntos!$B$2:$B$92)</f>
        <v>730</v>
      </c>
      <c r="J14" s="50" t="s">
        <v>18</v>
      </c>
      <c r="K14" s="52">
        <f>LOOKUP(J14,[1]Puntos!$A$2:$A$92,[1]Puntos!$B$2:$B$92)</f>
        <v>0</v>
      </c>
      <c r="L14" s="48">
        <v>1</v>
      </c>
      <c r="M14" s="49">
        <f>LOOKUP(L14,[1]Puntos!$A$2:$A$92,[1]Puntos!$B$2:$B$92)</f>
        <v>1000</v>
      </c>
      <c r="N14" s="51">
        <f>E14+G14+I14+K14+M14</f>
        <v>2460</v>
      </c>
      <c r="O14" s="54">
        <f t="shared" si="0"/>
        <v>2</v>
      </c>
    </row>
    <row r="15" spans="1:15" x14ac:dyDescent="0.2">
      <c r="A15" s="62">
        <v>3</v>
      </c>
      <c r="B15" s="70" t="s">
        <v>202</v>
      </c>
      <c r="C15" s="69" t="s">
        <v>25</v>
      </c>
      <c r="D15" s="48">
        <v>5</v>
      </c>
      <c r="E15" s="51">
        <f>LOOKUP(D15,[1]Puntos!$A$2:$A$92,[1]Puntos!$B$2:$B$92)</f>
        <v>610</v>
      </c>
      <c r="F15" s="50">
        <v>1</v>
      </c>
      <c r="G15" s="52">
        <f>LOOKUP(F15,[1]Puntos!$A$2:$A$92,[1]Puntos!$B$2:$B$92)</f>
        <v>1000</v>
      </c>
      <c r="H15" s="48">
        <v>4</v>
      </c>
      <c r="I15" s="49">
        <f>LOOKUP(H15,[1]Puntos!$A$2:$A$92,[1]Puntos!$B$2:$B$92)</f>
        <v>670</v>
      </c>
      <c r="J15" s="50">
        <v>3</v>
      </c>
      <c r="K15" s="52">
        <f>LOOKUP(J15,[1]Puntos!$A$2:$A$92,[1]Puntos!$B$2:$B$92)</f>
        <v>730</v>
      </c>
      <c r="L15" s="48" t="s">
        <v>18</v>
      </c>
      <c r="M15" s="51">
        <f>LOOKUP(L15,[1]Puntos!$A$2:$A$92,[1]Puntos!$B$2:$B$92)</f>
        <v>0</v>
      </c>
      <c r="N15" s="51">
        <f>G15+I15+K15</f>
        <v>2400</v>
      </c>
      <c r="O15" s="54">
        <f t="shared" si="0"/>
        <v>3</v>
      </c>
    </row>
    <row r="16" spans="1:15" x14ac:dyDescent="0.2">
      <c r="A16" s="62">
        <v>4</v>
      </c>
      <c r="B16" s="70" t="s">
        <v>205</v>
      </c>
      <c r="C16" s="69" t="s">
        <v>5</v>
      </c>
      <c r="D16" s="48">
        <v>2</v>
      </c>
      <c r="E16" s="49">
        <f>LOOKUP(D16,[1]Puntos!$A$2:$A$92,[1]Puntos!$B$2:$B$92)</f>
        <v>860</v>
      </c>
      <c r="F16" s="50" t="s">
        <v>18</v>
      </c>
      <c r="G16" s="52">
        <f>LOOKUP(F16,[1]Puntos!$A$2:$A$92,[1]Puntos!$B$2:$B$92)</f>
        <v>0</v>
      </c>
      <c r="H16" s="48">
        <v>5</v>
      </c>
      <c r="I16" s="49">
        <f>LOOKUP(H16,[1]Puntos!$A$2:$A$92,[1]Puntos!$B$2:$B$92)</f>
        <v>610</v>
      </c>
      <c r="J16" s="50" t="s">
        <v>18</v>
      </c>
      <c r="K16" s="52">
        <f>LOOKUP(J16,[1]Puntos!$A$2:$A$92,[1]Puntos!$B$2:$B$92)</f>
        <v>0</v>
      </c>
      <c r="L16" s="48">
        <v>2</v>
      </c>
      <c r="M16" s="49">
        <f>LOOKUP(L16,[1]Puntos!$A$2:$A$92,[1]Puntos!$B$2:$B$92)</f>
        <v>860</v>
      </c>
      <c r="N16" s="51">
        <f>E16+G16+I16+K16+M16</f>
        <v>2330</v>
      </c>
      <c r="O16" s="54">
        <f t="shared" si="0"/>
        <v>4</v>
      </c>
    </row>
    <row r="17" spans="1:15" x14ac:dyDescent="0.2">
      <c r="A17" s="62">
        <v>5</v>
      </c>
      <c r="B17" s="70" t="s">
        <v>204</v>
      </c>
      <c r="C17" s="69" t="s">
        <v>76</v>
      </c>
      <c r="D17" s="48" t="s">
        <v>18</v>
      </c>
      <c r="E17" s="51">
        <f>LOOKUP(D17,[1]Puntos!$A$2:$A$92,[1]Puntos!$B$2:$B$92)</f>
        <v>0</v>
      </c>
      <c r="F17" s="50">
        <v>3</v>
      </c>
      <c r="G17" s="52">
        <f>LOOKUP(F17,[1]Puntos!$A$2:$A$92,[1]Puntos!$B$2:$B$92)</f>
        <v>730</v>
      </c>
      <c r="H17" s="48">
        <v>5</v>
      </c>
      <c r="I17" s="51">
        <f>LOOKUP(H17,[1]Puntos!$A$2:$A$92,[1]Puntos!$B$2:$B$92)</f>
        <v>610</v>
      </c>
      <c r="J17" s="50">
        <v>2</v>
      </c>
      <c r="K17" s="52">
        <f>LOOKUP(J17,[1]Puntos!$A$2:$A$92,[1]Puntos!$B$2:$B$92)</f>
        <v>860</v>
      </c>
      <c r="L17" s="48">
        <v>4</v>
      </c>
      <c r="M17" s="49">
        <f>LOOKUP(L17,[1]Puntos!$A$2:$A$92,[1]Puntos!$B$2:$B$92)</f>
        <v>670</v>
      </c>
      <c r="N17" s="51">
        <f>G17+K17+M17</f>
        <v>2260</v>
      </c>
      <c r="O17" s="54">
        <f t="shared" si="0"/>
        <v>5</v>
      </c>
    </row>
    <row r="18" spans="1:15" x14ac:dyDescent="0.2">
      <c r="A18" s="62">
        <v>6</v>
      </c>
      <c r="B18" s="70" t="s">
        <v>139</v>
      </c>
      <c r="C18" s="69" t="s">
        <v>29</v>
      </c>
      <c r="D18" s="48">
        <v>1</v>
      </c>
      <c r="E18" s="49">
        <f>LOOKUP(D18,[1]Puntos!$A$2:$A$92,[1]Puntos!$B$2:$B$92)</f>
        <v>1000</v>
      </c>
      <c r="F18" s="50" t="s">
        <v>18</v>
      </c>
      <c r="G18" s="52">
        <f>LOOKUP(F18,[1]Puntos!$A$2:$A$92,[1]Puntos!$B$2:$B$92)</f>
        <v>0</v>
      </c>
      <c r="H18" s="48">
        <v>2</v>
      </c>
      <c r="I18" s="49">
        <f>LOOKUP(H18,[1]Puntos!$A$2:$A$92,[1]Puntos!$B$2:$B$92)</f>
        <v>860</v>
      </c>
      <c r="J18" s="50" t="s">
        <v>18</v>
      </c>
      <c r="K18" s="52">
        <f>LOOKUP(J18,[1]Puntos!$A$2:$A$92,[1]Puntos!$B$2:$B$92)</f>
        <v>0</v>
      </c>
      <c r="L18" s="48" t="s">
        <v>18</v>
      </c>
      <c r="M18" s="49">
        <f>LOOKUP(L18,[1]Puntos!$A$2:$A$92,[1]Puntos!$B$2:$B$92)</f>
        <v>0</v>
      </c>
      <c r="N18" s="51">
        <f>E18+G18+I18+K18+M18</f>
        <v>1860</v>
      </c>
      <c r="O18" s="54">
        <f t="shared" si="0"/>
        <v>6</v>
      </c>
    </row>
    <row r="19" spans="1:15" x14ac:dyDescent="0.2">
      <c r="A19" s="62">
        <v>7</v>
      </c>
      <c r="B19" s="70" t="s">
        <v>142</v>
      </c>
      <c r="C19" s="69" t="s">
        <v>25</v>
      </c>
      <c r="D19" s="48" t="s">
        <v>18</v>
      </c>
      <c r="E19" s="49">
        <f>LOOKUP(D19,[1]Puntos!$A$2:$A$92,[1]Puntos!$B$2:$B$92)</f>
        <v>0</v>
      </c>
      <c r="F19" s="50">
        <v>2</v>
      </c>
      <c r="G19" s="52">
        <f>LOOKUP(F19,[1]Puntos!$A$2:$A$92,[1]Puntos!$B$2:$B$92)</f>
        <v>860</v>
      </c>
      <c r="H19" s="48" t="s">
        <v>18</v>
      </c>
      <c r="I19" s="49">
        <f>LOOKUP(H19,[1]Puntos!$A$2:$A$92,[1]Puntos!$B$2:$B$92)</f>
        <v>0</v>
      </c>
      <c r="J19" s="50" t="s">
        <v>18</v>
      </c>
      <c r="K19" s="52">
        <f>LOOKUP(J19,[1]Puntos!$A$2:$A$92,[1]Puntos!$B$2:$B$92)</f>
        <v>0</v>
      </c>
      <c r="L19" s="48" t="s">
        <v>18</v>
      </c>
      <c r="M19" s="49">
        <f>LOOKUP(L19,[1]Puntos!$A$2:$A$92,[1]Puntos!$B$2:$B$92)</f>
        <v>0</v>
      </c>
      <c r="N19" s="51">
        <f>E19+G19+I19+K19+M19</f>
        <v>860</v>
      </c>
      <c r="O19" s="54">
        <f t="shared" si="0"/>
        <v>7</v>
      </c>
    </row>
  </sheetData>
  <sortState ref="B13:N19">
    <sortCondition descending="1" ref="N13:N19"/>
  </sortState>
  <mergeCells count="25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A4:C11"/>
    <mergeCell ref="D4:E11"/>
    <mergeCell ref="F4:G11"/>
    <mergeCell ref="H4:I11"/>
    <mergeCell ref="J4:K11"/>
    <mergeCell ref="D3:E3"/>
    <mergeCell ref="F3:G3"/>
    <mergeCell ref="H3:I3"/>
    <mergeCell ref="J3:K3"/>
    <mergeCell ref="L3:M3"/>
    <mergeCell ref="L4:M11"/>
    <mergeCell ref="D12:E12"/>
    <mergeCell ref="F12:G12"/>
    <mergeCell ref="H12:I12"/>
    <mergeCell ref="J12:K12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8"/>
  <sheetViews>
    <sheetView workbookViewId="0">
      <selection activeCell="K25" sqref="K25"/>
    </sheetView>
  </sheetViews>
  <sheetFormatPr baseColWidth="10" defaultRowHeight="12.75" x14ac:dyDescent="0.2"/>
  <cols>
    <col min="1" max="1" width="8.5703125" style="37" bestFit="1" customWidth="1"/>
    <col min="2" max="2" width="26.85546875" style="37" bestFit="1" customWidth="1"/>
    <col min="3" max="3" width="11.42578125" style="37"/>
    <col min="4" max="4" width="3.7109375" style="37" customWidth="1"/>
    <col min="5" max="5" width="9.7109375" style="37" customWidth="1"/>
    <col min="6" max="6" width="3.7109375" style="37" customWidth="1"/>
    <col min="7" max="7" width="9.7109375" style="37" customWidth="1"/>
    <col min="8" max="8" width="5.7109375" style="37" customWidth="1"/>
    <col min="9" max="9" width="9.7109375" style="37" customWidth="1"/>
    <col min="10" max="10" width="3.7109375" style="37" customWidth="1"/>
    <col min="11" max="11" width="11.7109375" style="37" customWidth="1"/>
    <col min="12" max="12" width="3.7109375" style="37" customWidth="1"/>
    <col min="13" max="14" width="11.7109375" style="37" customWidth="1"/>
    <col min="15" max="15" width="4.28515625" style="37" bestFit="1" customWidth="1"/>
    <col min="16" max="256" width="11.42578125" style="37"/>
    <col min="257" max="257" width="8.5703125" style="37" bestFit="1" customWidth="1"/>
    <col min="258" max="258" width="26.85546875" style="37" bestFit="1" customWidth="1"/>
    <col min="259" max="259" width="11.42578125" style="37"/>
    <col min="260" max="260" width="3.7109375" style="37" customWidth="1"/>
    <col min="261" max="261" width="9.7109375" style="37" customWidth="1"/>
    <col min="262" max="262" width="3.7109375" style="37" customWidth="1"/>
    <col min="263" max="263" width="9.7109375" style="37" customWidth="1"/>
    <col min="264" max="264" width="5.7109375" style="37" customWidth="1"/>
    <col min="265" max="265" width="9.7109375" style="37" customWidth="1"/>
    <col min="266" max="266" width="3.7109375" style="37" customWidth="1"/>
    <col min="267" max="267" width="11.7109375" style="37" customWidth="1"/>
    <col min="268" max="268" width="3.7109375" style="37" customWidth="1"/>
    <col min="269" max="270" width="11.7109375" style="37" customWidth="1"/>
    <col min="271" max="271" width="4.28515625" style="37" bestFit="1" customWidth="1"/>
    <col min="272" max="512" width="11.42578125" style="37"/>
    <col min="513" max="513" width="8.5703125" style="37" bestFit="1" customWidth="1"/>
    <col min="514" max="514" width="26.85546875" style="37" bestFit="1" customWidth="1"/>
    <col min="515" max="515" width="11.42578125" style="37"/>
    <col min="516" max="516" width="3.7109375" style="37" customWidth="1"/>
    <col min="517" max="517" width="9.7109375" style="37" customWidth="1"/>
    <col min="518" max="518" width="3.7109375" style="37" customWidth="1"/>
    <col min="519" max="519" width="9.7109375" style="37" customWidth="1"/>
    <col min="520" max="520" width="5.7109375" style="37" customWidth="1"/>
    <col min="521" max="521" width="9.7109375" style="37" customWidth="1"/>
    <col min="522" max="522" width="3.7109375" style="37" customWidth="1"/>
    <col min="523" max="523" width="11.7109375" style="37" customWidth="1"/>
    <col min="524" max="524" width="3.7109375" style="37" customWidth="1"/>
    <col min="525" max="526" width="11.7109375" style="37" customWidth="1"/>
    <col min="527" max="527" width="4.28515625" style="37" bestFit="1" customWidth="1"/>
    <col min="528" max="768" width="11.42578125" style="37"/>
    <col min="769" max="769" width="8.5703125" style="37" bestFit="1" customWidth="1"/>
    <col min="770" max="770" width="26.85546875" style="37" bestFit="1" customWidth="1"/>
    <col min="771" max="771" width="11.42578125" style="37"/>
    <col min="772" max="772" width="3.7109375" style="37" customWidth="1"/>
    <col min="773" max="773" width="9.7109375" style="37" customWidth="1"/>
    <col min="774" max="774" width="3.7109375" style="37" customWidth="1"/>
    <col min="775" max="775" width="9.7109375" style="37" customWidth="1"/>
    <col min="776" max="776" width="5.7109375" style="37" customWidth="1"/>
    <col min="777" max="777" width="9.7109375" style="37" customWidth="1"/>
    <col min="778" max="778" width="3.7109375" style="37" customWidth="1"/>
    <col min="779" max="779" width="11.7109375" style="37" customWidth="1"/>
    <col min="780" max="780" width="3.7109375" style="37" customWidth="1"/>
    <col min="781" max="782" width="11.7109375" style="37" customWidth="1"/>
    <col min="783" max="783" width="4.28515625" style="37" bestFit="1" customWidth="1"/>
    <col min="784" max="1024" width="11.42578125" style="37"/>
    <col min="1025" max="1025" width="8.5703125" style="37" bestFit="1" customWidth="1"/>
    <col min="1026" max="1026" width="26.85546875" style="37" bestFit="1" customWidth="1"/>
    <col min="1027" max="1027" width="11.42578125" style="37"/>
    <col min="1028" max="1028" width="3.7109375" style="37" customWidth="1"/>
    <col min="1029" max="1029" width="9.7109375" style="37" customWidth="1"/>
    <col min="1030" max="1030" width="3.7109375" style="37" customWidth="1"/>
    <col min="1031" max="1031" width="9.7109375" style="37" customWidth="1"/>
    <col min="1032" max="1032" width="5.7109375" style="37" customWidth="1"/>
    <col min="1033" max="1033" width="9.7109375" style="37" customWidth="1"/>
    <col min="1034" max="1034" width="3.7109375" style="37" customWidth="1"/>
    <col min="1035" max="1035" width="11.7109375" style="37" customWidth="1"/>
    <col min="1036" max="1036" width="3.7109375" style="37" customWidth="1"/>
    <col min="1037" max="1038" width="11.7109375" style="37" customWidth="1"/>
    <col min="1039" max="1039" width="4.28515625" style="37" bestFit="1" customWidth="1"/>
    <col min="1040" max="1280" width="11.42578125" style="37"/>
    <col min="1281" max="1281" width="8.5703125" style="37" bestFit="1" customWidth="1"/>
    <col min="1282" max="1282" width="26.85546875" style="37" bestFit="1" customWidth="1"/>
    <col min="1283" max="1283" width="11.42578125" style="37"/>
    <col min="1284" max="1284" width="3.7109375" style="37" customWidth="1"/>
    <col min="1285" max="1285" width="9.7109375" style="37" customWidth="1"/>
    <col min="1286" max="1286" width="3.7109375" style="37" customWidth="1"/>
    <col min="1287" max="1287" width="9.7109375" style="37" customWidth="1"/>
    <col min="1288" max="1288" width="5.7109375" style="37" customWidth="1"/>
    <col min="1289" max="1289" width="9.7109375" style="37" customWidth="1"/>
    <col min="1290" max="1290" width="3.7109375" style="37" customWidth="1"/>
    <col min="1291" max="1291" width="11.7109375" style="37" customWidth="1"/>
    <col min="1292" max="1292" width="3.7109375" style="37" customWidth="1"/>
    <col min="1293" max="1294" width="11.7109375" style="37" customWidth="1"/>
    <col min="1295" max="1295" width="4.28515625" style="37" bestFit="1" customWidth="1"/>
    <col min="1296" max="1536" width="11.42578125" style="37"/>
    <col min="1537" max="1537" width="8.5703125" style="37" bestFit="1" customWidth="1"/>
    <col min="1538" max="1538" width="26.85546875" style="37" bestFit="1" customWidth="1"/>
    <col min="1539" max="1539" width="11.42578125" style="37"/>
    <col min="1540" max="1540" width="3.7109375" style="37" customWidth="1"/>
    <col min="1541" max="1541" width="9.7109375" style="37" customWidth="1"/>
    <col min="1542" max="1542" width="3.7109375" style="37" customWidth="1"/>
    <col min="1543" max="1543" width="9.7109375" style="37" customWidth="1"/>
    <col min="1544" max="1544" width="5.7109375" style="37" customWidth="1"/>
    <col min="1545" max="1545" width="9.7109375" style="37" customWidth="1"/>
    <col min="1546" max="1546" width="3.7109375" style="37" customWidth="1"/>
    <col min="1547" max="1547" width="11.7109375" style="37" customWidth="1"/>
    <col min="1548" max="1548" width="3.7109375" style="37" customWidth="1"/>
    <col min="1549" max="1550" width="11.7109375" style="37" customWidth="1"/>
    <col min="1551" max="1551" width="4.28515625" style="37" bestFit="1" customWidth="1"/>
    <col min="1552" max="1792" width="11.42578125" style="37"/>
    <col min="1793" max="1793" width="8.5703125" style="37" bestFit="1" customWidth="1"/>
    <col min="1794" max="1794" width="26.85546875" style="37" bestFit="1" customWidth="1"/>
    <col min="1795" max="1795" width="11.42578125" style="37"/>
    <col min="1796" max="1796" width="3.7109375" style="37" customWidth="1"/>
    <col min="1797" max="1797" width="9.7109375" style="37" customWidth="1"/>
    <col min="1798" max="1798" width="3.7109375" style="37" customWidth="1"/>
    <col min="1799" max="1799" width="9.7109375" style="37" customWidth="1"/>
    <col min="1800" max="1800" width="5.7109375" style="37" customWidth="1"/>
    <col min="1801" max="1801" width="9.7109375" style="37" customWidth="1"/>
    <col min="1802" max="1802" width="3.7109375" style="37" customWidth="1"/>
    <col min="1803" max="1803" width="11.7109375" style="37" customWidth="1"/>
    <col min="1804" max="1804" width="3.7109375" style="37" customWidth="1"/>
    <col min="1805" max="1806" width="11.7109375" style="37" customWidth="1"/>
    <col min="1807" max="1807" width="4.28515625" style="37" bestFit="1" customWidth="1"/>
    <col min="1808" max="2048" width="11.42578125" style="37"/>
    <col min="2049" max="2049" width="8.5703125" style="37" bestFit="1" customWidth="1"/>
    <col min="2050" max="2050" width="26.85546875" style="37" bestFit="1" customWidth="1"/>
    <col min="2051" max="2051" width="11.42578125" style="37"/>
    <col min="2052" max="2052" width="3.7109375" style="37" customWidth="1"/>
    <col min="2053" max="2053" width="9.7109375" style="37" customWidth="1"/>
    <col min="2054" max="2054" width="3.7109375" style="37" customWidth="1"/>
    <col min="2055" max="2055" width="9.7109375" style="37" customWidth="1"/>
    <col min="2056" max="2056" width="5.7109375" style="37" customWidth="1"/>
    <col min="2057" max="2057" width="9.7109375" style="37" customWidth="1"/>
    <col min="2058" max="2058" width="3.7109375" style="37" customWidth="1"/>
    <col min="2059" max="2059" width="11.7109375" style="37" customWidth="1"/>
    <col min="2060" max="2060" width="3.7109375" style="37" customWidth="1"/>
    <col min="2061" max="2062" width="11.7109375" style="37" customWidth="1"/>
    <col min="2063" max="2063" width="4.28515625" style="37" bestFit="1" customWidth="1"/>
    <col min="2064" max="2304" width="11.42578125" style="37"/>
    <col min="2305" max="2305" width="8.5703125" style="37" bestFit="1" customWidth="1"/>
    <col min="2306" max="2306" width="26.85546875" style="37" bestFit="1" customWidth="1"/>
    <col min="2307" max="2307" width="11.42578125" style="37"/>
    <col min="2308" max="2308" width="3.7109375" style="37" customWidth="1"/>
    <col min="2309" max="2309" width="9.7109375" style="37" customWidth="1"/>
    <col min="2310" max="2310" width="3.7109375" style="37" customWidth="1"/>
    <col min="2311" max="2311" width="9.7109375" style="37" customWidth="1"/>
    <col min="2312" max="2312" width="5.7109375" style="37" customWidth="1"/>
    <col min="2313" max="2313" width="9.7109375" style="37" customWidth="1"/>
    <col min="2314" max="2314" width="3.7109375" style="37" customWidth="1"/>
    <col min="2315" max="2315" width="11.7109375" style="37" customWidth="1"/>
    <col min="2316" max="2316" width="3.7109375" style="37" customWidth="1"/>
    <col min="2317" max="2318" width="11.7109375" style="37" customWidth="1"/>
    <col min="2319" max="2319" width="4.28515625" style="37" bestFit="1" customWidth="1"/>
    <col min="2320" max="2560" width="11.42578125" style="37"/>
    <col min="2561" max="2561" width="8.5703125" style="37" bestFit="1" customWidth="1"/>
    <col min="2562" max="2562" width="26.85546875" style="37" bestFit="1" customWidth="1"/>
    <col min="2563" max="2563" width="11.42578125" style="37"/>
    <col min="2564" max="2564" width="3.7109375" style="37" customWidth="1"/>
    <col min="2565" max="2565" width="9.7109375" style="37" customWidth="1"/>
    <col min="2566" max="2566" width="3.7109375" style="37" customWidth="1"/>
    <col min="2567" max="2567" width="9.7109375" style="37" customWidth="1"/>
    <col min="2568" max="2568" width="5.7109375" style="37" customWidth="1"/>
    <col min="2569" max="2569" width="9.7109375" style="37" customWidth="1"/>
    <col min="2570" max="2570" width="3.7109375" style="37" customWidth="1"/>
    <col min="2571" max="2571" width="11.7109375" style="37" customWidth="1"/>
    <col min="2572" max="2572" width="3.7109375" style="37" customWidth="1"/>
    <col min="2573" max="2574" width="11.7109375" style="37" customWidth="1"/>
    <col min="2575" max="2575" width="4.28515625" style="37" bestFit="1" customWidth="1"/>
    <col min="2576" max="2816" width="11.42578125" style="37"/>
    <col min="2817" max="2817" width="8.5703125" style="37" bestFit="1" customWidth="1"/>
    <col min="2818" max="2818" width="26.85546875" style="37" bestFit="1" customWidth="1"/>
    <col min="2819" max="2819" width="11.42578125" style="37"/>
    <col min="2820" max="2820" width="3.7109375" style="37" customWidth="1"/>
    <col min="2821" max="2821" width="9.7109375" style="37" customWidth="1"/>
    <col min="2822" max="2822" width="3.7109375" style="37" customWidth="1"/>
    <col min="2823" max="2823" width="9.7109375" style="37" customWidth="1"/>
    <col min="2824" max="2824" width="5.7109375" style="37" customWidth="1"/>
    <col min="2825" max="2825" width="9.7109375" style="37" customWidth="1"/>
    <col min="2826" max="2826" width="3.7109375" style="37" customWidth="1"/>
    <col min="2827" max="2827" width="11.7109375" style="37" customWidth="1"/>
    <col min="2828" max="2828" width="3.7109375" style="37" customWidth="1"/>
    <col min="2829" max="2830" width="11.7109375" style="37" customWidth="1"/>
    <col min="2831" max="2831" width="4.28515625" style="37" bestFit="1" customWidth="1"/>
    <col min="2832" max="3072" width="11.42578125" style="37"/>
    <col min="3073" max="3073" width="8.5703125" style="37" bestFit="1" customWidth="1"/>
    <col min="3074" max="3074" width="26.85546875" style="37" bestFit="1" customWidth="1"/>
    <col min="3075" max="3075" width="11.42578125" style="37"/>
    <col min="3076" max="3076" width="3.7109375" style="37" customWidth="1"/>
    <col min="3077" max="3077" width="9.7109375" style="37" customWidth="1"/>
    <col min="3078" max="3078" width="3.7109375" style="37" customWidth="1"/>
    <col min="3079" max="3079" width="9.7109375" style="37" customWidth="1"/>
    <col min="3080" max="3080" width="5.7109375" style="37" customWidth="1"/>
    <col min="3081" max="3081" width="9.7109375" style="37" customWidth="1"/>
    <col min="3082" max="3082" width="3.7109375" style="37" customWidth="1"/>
    <col min="3083" max="3083" width="11.7109375" style="37" customWidth="1"/>
    <col min="3084" max="3084" width="3.7109375" style="37" customWidth="1"/>
    <col min="3085" max="3086" width="11.7109375" style="37" customWidth="1"/>
    <col min="3087" max="3087" width="4.28515625" style="37" bestFit="1" customWidth="1"/>
    <col min="3088" max="3328" width="11.42578125" style="37"/>
    <col min="3329" max="3329" width="8.5703125" style="37" bestFit="1" customWidth="1"/>
    <col min="3330" max="3330" width="26.85546875" style="37" bestFit="1" customWidth="1"/>
    <col min="3331" max="3331" width="11.42578125" style="37"/>
    <col min="3332" max="3332" width="3.7109375" style="37" customWidth="1"/>
    <col min="3333" max="3333" width="9.7109375" style="37" customWidth="1"/>
    <col min="3334" max="3334" width="3.7109375" style="37" customWidth="1"/>
    <col min="3335" max="3335" width="9.7109375" style="37" customWidth="1"/>
    <col min="3336" max="3336" width="5.7109375" style="37" customWidth="1"/>
    <col min="3337" max="3337" width="9.7109375" style="37" customWidth="1"/>
    <col min="3338" max="3338" width="3.7109375" style="37" customWidth="1"/>
    <col min="3339" max="3339" width="11.7109375" style="37" customWidth="1"/>
    <col min="3340" max="3340" width="3.7109375" style="37" customWidth="1"/>
    <col min="3341" max="3342" width="11.7109375" style="37" customWidth="1"/>
    <col min="3343" max="3343" width="4.28515625" style="37" bestFit="1" customWidth="1"/>
    <col min="3344" max="3584" width="11.42578125" style="37"/>
    <col min="3585" max="3585" width="8.5703125" style="37" bestFit="1" customWidth="1"/>
    <col min="3586" max="3586" width="26.85546875" style="37" bestFit="1" customWidth="1"/>
    <col min="3587" max="3587" width="11.42578125" style="37"/>
    <col min="3588" max="3588" width="3.7109375" style="37" customWidth="1"/>
    <col min="3589" max="3589" width="9.7109375" style="37" customWidth="1"/>
    <col min="3590" max="3590" width="3.7109375" style="37" customWidth="1"/>
    <col min="3591" max="3591" width="9.7109375" style="37" customWidth="1"/>
    <col min="3592" max="3592" width="5.7109375" style="37" customWidth="1"/>
    <col min="3593" max="3593" width="9.7109375" style="37" customWidth="1"/>
    <col min="3594" max="3594" width="3.7109375" style="37" customWidth="1"/>
    <col min="3595" max="3595" width="11.7109375" style="37" customWidth="1"/>
    <col min="3596" max="3596" width="3.7109375" style="37" customWidth="1"/>
    <col min="3597" max="3598" width="11.7109375" style="37" customWidth="1"/>
    <col min="3599" max="3599" width="4.28515625" style="37" bestFit="1" customWidth="1"/>
    <col min="3600" max="3840" width="11.42578125" style="37"/>
    <col min="3841" max="3841" width="8.5703125" style="37" bestFit="1" customWidth="1"/>
    <col min="3842" max="3842" width="26.85546875" style="37" bestFit="1" customWidth="1"/>
    <col min="3843" max="3843" width="11.42578125" style="37"/>
    <col min="3844" max="3844" width="3.7109375" style="37" customWidth="1"/>
    <col min="3845" max="3845" width="9.7109375" style="37" customWidth="1"/>
    <col min="3846" max="3846" width="3.7109375" style="37" customWidth="1"/>
    <col min="3847" max="3847" width="9.7109375" style="37" customWidth="1"/>
    <col min="3848" max="3848" width="5.7109375" style="37" customWidth="1"/>
    <col min="3849" max="3849" width="9.7109375" style="37" customWidth="1"/>
    <col min="3850" max="3850" width="3.7109375" style="37" customWidth="1"/>
    <col min="3851" max="3851" width="11.7109375" style="37" customWidth="1"/>
    <col min="3852" max="3852" width="3.7109375" style="37" customWidth="1"/>
    <col min="3853" max="3854" width="11.7109375" style="37" customWidth="1"/>
    <col min="3855" max="3855" width="4.28515625" style="37" bestFit="1" customWidth="1"/>
    <col min="3856" max="4096" width="11.42578125" style="37"/>
    <col min="4097" max="4097" width="8.5703125" style="37" bestFit="1" customWidth="1"/>
    <col min="4098" max="4098" width="26.85546875" style="37" bestFit="1" customWidth="1"/>
    <col min="4099" max="4099" width="11.42578125" style="37"/>
    <col min="4100" max="4100" width="3.7109375" style="37" customWidth="1"/>
    <col min="4101" max="4101" width="9.7109375" style="37" customWidth="1"/>
    <col min="4102" max="4102" width="3.7109375" style="37" customWidth="1"/>
    <col min="4103" max="4103" width="9.7109375" style="37" customWidth="1"/>
    <col min="4104" max="4104" width="5.7109375" style="37" customWidth="1"/>
    <col min="4105" max="4105" width="9.7109375" style="37" customWidth="1"/>
    <col min="4106" max="4106" width="3.7109375" style="37" customWidth="1"/>
    <col min="4107" max="4107" width="11.7109375" style="37" customWidth="1"/>
    <col min="4108" max="4108" width="3.7109375" style="37" customWidth="1"/>
    <col min="4109" max="4110" width="11.7109375" style="37" customWidth="1"/>
    <col min="4111" max="4111" width="4.28515625" style="37" bestFit="1" customWidth="1"/>
    <col min="4112" max="4352" width="11.42578125" style="37"/>
    <col min="4353" max="4353" width="8.5703125" style="37" bestFit="1" customWidth="1"/>
    <col min="4354" max="4354" width="26.85546875" style="37" bestFit="1" customWidth="1"/>
    <col min="4355" max="4355" width="11.42578125" style="37"/>
    <col min="4356" max="4356" width="3.7109375" style="37" customWidth="1"/>
    <col min="4357" max="4357" width="9.7109375" style="37" customWidth="1"/>
    <col min="4358" max="4358" width="3.7109375" style="37" customWidth="1"/>
    <col min="4359" max="4359" width="9.7109375" style="37" customWidth="1"/>
    <col min="4360" max="4360" width="5.7109375" style="37" customWidth="1"/>
    <col min="4361" max="4361" width="9.7109375" style="37" customWidth="1"/>
    <col min="4362" max="4362" width="3.7109375" style="37" customWidth="1"/>
    <col min="4363" max="4363" width="11.7109375" style="37" customWidth="1"/>
    <col min="4364" max="4364" width="3.7109375" style="37" customWidth="1"/>
    <col min="4365" max="4366" width="11.7109375" style="37" customWidth="1"/>
    <col min="4367" max="4367" width="4.28515625" style="37" bestFit="1" customWidth="1"/>
    <col min="4368" max="4608" width="11.42578125" style="37"/>
    <col min="4609" max="4609" width="8.5703125" style="37" bestFit="1" customWidth="1"/>
    <col min="4610" max="4610" width="26.85546875" style="37" bestFit="1" customWidth="1"/>
    <col min="4611" max="4611" width="11.42578125" style="37"/>
    <col min="4612" max="4612" width="3.7109375" style="37" customWidth="1"/>
    <col min="4613" max="4613" width="9.7109375" style="37" customWidth="1"/>
    <col min="4614" max="4614" width="3.7109375" style="37" customWidth="1"/>
    <col min="4615" max="4615" width="9.7109375" style="37" customWidth="1"/>
    <col min="4616" max="4616" width="5.7109375" style="37" customWidth="1"/>
    <col min="4617" max="4617" width="9.7109375" style="37" customWidth="1"/>
    <col min="4618" max="4618" width="3.7109375" style="37" customWidth="1"/>
    <col min="4619" max="4619" width="11.7109375" style="37" customWidth="1"/>
    <col min="4620" max="4620" width="3.7109375" style="37" customWidth="1"/>
    <col min="4621" max="4622" width="11.7109375" style="37" customWidth="1"/>
    <col min="4623" max="4623" width="4.28515625" style="37" bestFit="1" customWidth="1"/>
    <col min="4624" max="4864" width="11.42578125" style="37"/>
    <col min="4865" max="4865" width="8.5703125" style="37" bestFit="1" customWidth="1"/>
    <col min="4866" max="4866" width="26.85546875" style="37" bestFit="1" customWidth="1"/>
    <col min="4867" max="4867" width="11.42578125" style="37"/>
    <col min="4868" max="4868" width="3.7109375" style="37" customWidth="1"/>
    <col min="4869" max="4869" width="9.7109375" style="37" customWidth="1"/>
    <col min="4870" max="4870" width="3.7109375" style="37" customWidth="1"/>
    <col min="4871" max="4871" width="9.7109375" style="37" customWidth="1"/>
    <col min="4872" max="4872" width="5.7109375" style="37" customWidth="1"/>
    <col min="4873" max="4873" width="9.7109375" style="37" customWidth="1"/>
    <col min="4874" max="4874" width="3.7109375" style="37" customWidth="1"/>
    <col min="4875" max="4875" width="11.7109375" style="37" customWidth="1"/>
    <col min="4876" max="4876" width="3.7109375" style="37" customWidth="1"/>
    <col min="4877" max="4878" width="11.7109375" style="37" customWidth="1"/>
    <col min="4879" max="4879" width="4.28515625" style="37" bestFit="1" customWidth="1"/>
    <col min="4880" max="5120" width="11.42578125" style="37"/>
    <col min="5121" max="5121" width="8.5703125" style="37" bestFit="1" customWidth="1"/>
    <col min="5122" max="5122" width="26.85546875" style="37" bestFit="1" customWidth="1"/>
    <col min="5123" max="5123" width="11.42578125" style="37"/>
    <col min="5124" max="5124" width="3.7109375" style="37" customWidth="1"/>
    <col min="5125" max="5125" width="9.7109375" style="37" customWidth="1"/>
    <col min="5126" max="5126" width="3.7109375" style="37" customWidth="1"/>
    <col min="5127" max="5127" width="9.7109375" style="37" customWidth="1"/>
    <col min="5128" max="5128" width="5.7109375" style="37" customWidth="1"/>
    <col min="5129" max="5129" width="9.7109375" style="37" customWidth="1"/>
    <col min="5130" max="5130" width="3.7109375" style="37" customWidth="1"/>
    <col min="5131" max="5131" width="11.7109375" style="37" customWidth="1"/>
    <col min="5132" max="5132" width="3.7109375" style="37" customWidth="1"/>
    <col min="5133" max="5134" width="11.7109375" style="37" customWidth="1"/>
    <col min="5135" max="5135" width="4.28515625" style="37" bestFit="1" customWidth="1"/>
    <col min="5136" max="5376" width="11.42578125" style="37"/>
    <col min="5377" max="5377" width="8.5703125" style="37" bestFit="1" customWidth="1"/>
    <col min="5378" max="5378" width="26.85546875" style="37" bestFit="1" customWidth="1"/>
    <col min="5379" max="5379" width="11.42578125" style="37"/>
    <col min="5380" max="5380" width="3.7109375" style="37" customWidth="1"/>
    <col min="5381" max="5381" width="9.7109375" style="37" customWidth="1"/>
    <col min="5382" max="5382" width="3.7109375" style="37" customWidth="1"/>
    <col min="5383" max="5383" width="9.7109375" style="37" customWidth="1"/>
    <col min="5384" max="5384" width="5.7109375" style="37" customWidth="1"/>
    <col min="5385" max="5385" width="9.7109375" style="37" customWidth="1"/>
    <col min="5386" max="5386" width="3.7109375" style="37" customWidth="1"/>
    <col min="5387" max="5387" width="11.7109375" style="37" customWidth="1"/>
    <col min="5388" max="5388" width="3.7109375" style="37" customWidth="1"/>
    <col min="5389" max="5390" width="11.7109375" style="37" customWidth="1"/>
    <col min="5391" max="5391" width="4.28515625" style="37" bestFit="1" customWidth="1"/>
    <col min="5392" max="5632" width="11.42578125" style="37"/>
    <col min="5633" max="5633" width="8.5703125" style="37" bestFit="1" customWidth="1"/>
    <col min="5634" max="5634" width="26.85546875" style="37" bestFit="1" customWidth="1"/>
    <col min="5635" max="5635" width="11.42578125" style="37"/>
    <col min="5636" max="5636" width="3.7109375" style="37" customWidth="1"/>
    <col min="5637" max="5637" width="9.7109375" style="37" customWidth="1"/>
    <col min="5638" max="5638" width="3.7109375" style="37" customWidth="1"/>
    <col min="5639" max="5639" width="9.7109375" style="37" customWidth="1"/>
    <col min="5640" max="5640" width="5.7109375" style="37" customWidth="1"/>
    <col min="5641" max="5641" width="9.7109375" style="37" customWidth="1"/>
    <col min="5642" max="5642" width="3.7109375" style="37" customWidth="1"/>
    <col min="5643" max="5643" width="11.7109375" style="37" customWidth="1"/>
    <col min="5644" max="5644" width="3.7109375" style="37" customWidth="1"/>
    <col min="5645" max="5646" width="11.7109375" style="37" customWidth="1"/>
    <col min="5647" max="5647" width="4.28515625" style="37" bestFit="1" customWidth="1"/>
    <col min="5648" max="5888" width="11.42578125" style="37"/>
    <col min="5889" max="5889" width="8.5703125" style="37" bestFit="1" customWidth="1"/>
    <col min="5890" max="5890" width="26.85546875" style="37" bestFit="1" customWidth="1"/>
    <col min="5891" max="5891" width="11.42578125" style="37"/>
    <col min="5892" max="5892" width="3.7109375" style="37" customWidth="1"/>
    <col min="5893" max="5893" width="9.7109375" style="37" customWidth="1"/>
    <col min="5894" max="5894" width="3.7109375" style="37" customWidth="1"/>
    <col min="5895" max="5895" width="9.7109375" style="37" customWidth="1"/>
    <col min="5896" max="5896" width="5.7109375" style="37" customWidth="1"/>
    <col min="5897" max="5897" width="9.7109375" style="37" customWidth="1"/>
    <col min="5898" max="5898" width="3.7109375" style="37" customWidth="1"/>
    <col min="5899" max="5899" width="11.7109375" style="37" customWidth="1"/>
    <col min="5900" max="5900" width="3.7109375" style="37" customWidth="1"/>
    <col min="5901" max="5902" width="11.7109375" style="37" customWidth="1"/>
    <col min="5903" max="5903" width="4.28515625" style="37" bestFit="1" customWidth="1"/>
    <col min="5904" max="6144" width="11.42578125" style="37"/>
    <col min="6145" max="6145" width="8.5703125" style="37" bestFit="1" customWidth="1"/>
    <col min="6146" max="6146" width="26.85546875" style="37" bestFit="1" customWidth="1"/>
    <col min="6147" max="6147" width="11.42578125" style="37"/>
    <col min="6148" max="6148" width="3.7109375" style="37" customWidth="1"/>
    <col min="6149" max="6149" width="9.7109375" style="37" customWidth="1"/>
    <col min="6150" max="6150" width="3.7109375" style="37" customWidth="1"/>
    <col min="6151" max="6151" width="9.7109375" style="37" customWidth="1"/>
    <col min="6152" max="6152" width="5.7109375" style="37" customWidth="1"/>
    <col min="6153" max="6153" width="9.7109375" style="37" customWidth="1"/>
    <col min="6154" max="6154" width="3.7109375" style="37" customWidth="1"/>
    <col min="6155" max="6155" width="11.7109375" style="37" customWidth="1"/>
    <col min="6156" max="6156" width="3.7109375" style="37" customWidth="1"/>
    <col min="6157" max="6158" width="11.7109375" style="37" customWidth="1"/>
    <col min="6159" max="6159" width="4.28515625" style="37" bestFit="1" customWidth="1"/>
    <col min="6160" max="6400" width="11.42578125" style="37"/>
    <col min="6401" max="6401" width="8.5703125" style="37" bestFit="1" customWidth="1"/>
    <col min="6402" max="6402" width="26.85546875" style="37" bestFit="1" customWidth="1"/>
    <col min="6403" max="6403" width="11.42578125" style="37"/>
    <col min="6404" max="6404" width="3.7109375" style="37" customWidth="1"/>
    <col min="6405" max="6405" width="9.7109375" style="37" customWidth="1"/>
    <col min="6406" max="6406" width="3.7109375" style="37" customWidth="1"/>
    <col min="6407" max="6407" width="9.7109375" style="37" customWidth="1"/>
    <col min="6408" max="6408" width="5.7109375" style="37" customWidth="1"/>
    <col min="6409" max="6409" width="9.7109375" style="37" customWidth="1"/>
    <col min="6410" max="6410" width="3.7109375" style="37" customWidth="1"/>
    <col min="6411" max="6411" width="11.7109375" style="37" customWidth="1"/>
    <col min="6412" max="6412" width="3.7109375" style="37" customWidth="1"/>
    <col min="6413" max="6414" width="11.7109375" style="37" customWidth="1"/>
    <col min="6415" max="6415" width="4.28515625" style="37" bestFit="1" customWidth="1"/>
    <col min="6416" max="6656" width="11.42578125" style="37"/>
    <col min="6657" max="6657" width="8.5703125" style="37" bestFit="1" customWidth="1"/>
    <col min="6658" max="6658" width="26.85546875" style="37" bestFit="1" customWidth="1"/>
    <col min="6659" max="6659" width="11.42578125" style="37"/>
    <col min="6660" max="6660" width="3.7109375" style="37" customWidth="1"/>
    <col min="6661" max="6661" width="9.7109375" style="37" customWidth="1"/>
    <col min="6662" max="6662" width="3.7109375" style="37" customWidth="1"/>
    <col min="6663" max="6663" width="9.7109375" style="37" customWidth="1"/>
    <col min="6664" max="6664" width="5.7109375" style="37" customWidth="1"/>
    <col min="6665" max="6665" width="9.7109375" style="37" customWidth="1"/>
    <col min="6666" max="6666" width="3.7109375" style="37" customWidth="1"/>
    <col min="6667" max="6667" width="11.7109375" style="37" customWidth="1"/>
    <col min="6668" max="6668" width="3.7109375" style="37" customWidth="1"/>
    <col min="6669" max="6670" width="11.7109375" style="37" customWidth="1"/>
    <col min="6671" max="6671" width="4.28515625" style="37" bestFit="1" customWidth="1"/>
    <col min="6672" max="6912" width="11.42578125" style="37"/>
    <col min="6913" max="6913" width="8.5703125" style="37" bestFit="1" customWidth="1"/>
    <col min="6914" max="6914" width="26.85546875" style="37" bestFit="1" customWidth="1"/>
    <col min="6915" max="6915" width="11.42578125" style="37"/>
    <col min="6916" max="6916" width="3.7109375" style="37" customWidth="1"/>
    <col min="6917" max="6917" width="9.7109375" style="37" customWidth="1"/>
    <col min="6918" max="6918" width="3.7109375" style="37" customWidth="1"/>
    <col min="6919" max="6919" width="9.7109375" style="37" customWidth="1"/>
    <col min="6920" max="6920" width="5.7109375" style="37" customWidth="1"/>
    <col min="6921" max="6921" width="9.7109375" style="37" customWidth="1"/>
    <col min="6922" max="6922" width="3.7109375" style="37" customWidth="1"/>
    <col min="6923" max="6923" width="11.7109375" style="37" customWidth="1"/>
    <col min="6924" max="6924" width="3.7109375" style="37" customWidth="1"/>
    <col min="6925" max="6926" width="11.7109375" style="37" customWidth="1"/>
    <col min="6927" max="6927" width="4.28515625" style="37" bestFit="1" customWidth="1"/>
    <col min="6928" max="7168" width="11.42578125" style="37"/>
    <col min="7169" max="7169" width="8.5703125" style="37" bestFit="1" customWidth="1"/>
    <col min="7170" max="7170" width="26.85546875" style="37" bestFit="1" customWidth="1"/>
    <col min="7171" max="7171" width="11.42578125" style="37"/>
    <col min="7172" max="7172" width="3.7109375" style="37" customWidth="1"/>
    <col min="7173" max="7173" width="9.7109375" style="37" customWidth="1"/>
    <col min="7174" max="7174" width="3.7109375" style="37" customWidth="1"/>
    <col min="7175" max="7175" width="9.7109375" style="37" customWidth="1"/>
    <col min="7176" max="7176" width="5.7109375" style="37" customWidth="1"/>
    <col min="7177" max="7177" width="9.7109375" style="37" customWidth="1"/>
    <col min="7178" max="7178" width="3.7109375" style="37" customWidth="1"/>
    <col min="7179" max="7179" width="11.7109375" style="37" customWidth="1"/>
    <col min="7180" max="7180" width="3.7109375" style="37" customWidth="1"/>
    <col min="7181" max="7182" width="11.7109375" style="37" customWidth="1"/>
    <col min="7183" max="7183" width="4.28515625" style="37" bestFit="1" customWidth="1"/>
    <col min="7184" max="7424" width="11.42578125" style="37"/>
    <col min="7425" max="7425" width="8.5703125" style="37" bestFit="1" customWidth="1"/>
    <col min="7426" max="7426" width="26.85546875" style="37" bestFit="1" customWidth="1"/>
    <col min="7427" max="7427" width="11.42578125" style="37"/>
    <col min="7428" max="7428" width="3.7109375" style="37" customWidth="1"/>
    <col min="7429" max="7429" width="9.7109375" style="37" customWidth="1"/>
    <col min="7430" max="7430" width="3.7109375" style="37" customWidth="1"/>
    <col min="7431" max="7431" width="9.7109375" style="37" customWidth="1"/>
    <col min="7432" max="7432" width="5.7109375" style="37" customWidth="1"/>
    <col min="7433" max="7433" width="9.7109375" style="37" customWidth="1"/>
    <col min="7434" max="7434" width="3.7109375" style="37" customWidth="1"/>
    <col min="7435" max="7435" width="11.7109375" style="37" customWidth="1"/>
    <col min="7436" max="7436" width="3.7109375" style="37" customWidth="1"/>
    <col min="7437" max="7438" width="11.7109375" style="37" customWidth="1"/>
    <col min="7439" max="7439" width="4.28515625" style="37" bestFit="1" customWidth="1"/>
    <col min="7440" max="7680" width="11.42578125" style="37"/>
    <col min="7681" max="7681" width="8.5703125" style="37" bestFit="1" customWidth="1"/>
    <col min="7682" max="7682" width="26.85546875" style="37" bestFit="1" customWidth="1"/>
    <col min="7683" max="7683" width="11.42578125" style="37"/>
    <col min="7684" max="7684" width="3.7109375" style="37" customWidth="1"/>
    <col min="7685" max="7685" width="9.7109375" style="37" customWidth="1"/>
    <col min="7686" max="7686" width="3.7109375" style="37" customWidth="1"/>
    <col min="7687" max="7687" width="9.7109375" style="37" customWidth="1"/>
    <col min="7688" max="7688" width="5.7109375" style="37" customWidth="1"/>
    <col min="7689" max="7689" width="9.7109375" style="37" customWidth="1"/>
    <col min="7690" max="7690" width="3.7109375" style="37" customWidth="1"/>
    <col min="7691" max="7691" width="11.7109375" style="37" customWidth="1"/>
    <col min="7692" max="7692" width="3.7109375" style="37" customWidth="1"/>
    <col min="7693" max="7694" width="11.7109375" style="37" customWidth="1"/>
    <col min="7695" max="7695" width="4.28515625" style="37" bestFit="1" customWidth="1"/>
    <col min="7696" max="7936" width="11.42578125" style="37"/>
    <col min="7937" max="7937" width="8.5703125" style="37" bestFit="1" customWidth="1"/>
    <col min="7938" max="7938" width="26.85546875" style="37" bestFit="1" customWidth="1"/>
    <col min="7939" max="7939" width="11.42578125" style="37"/>
    <col min="7940" max="7940" width="3.7109375" style="37" customWidth="1"/>
    <col min="7941" max="7941" width="9.7109375" style="37" customWidth="1"/>
    <col min="7942" max="7942" width="3.7109375" style="37" customWidth="1"/>
    <col min="7943" max="7943" width="9.7109375" style="37" customWidth="1"/>
    <col min="7944" max="7944" width="5.7109375" style="37" customWidth="1"/>
    <col min="7945" max="7945" width="9.7109375" style="37" customWidth="1"/>
    <col min="7946" max="7946" width="3.7109375" style="37" customWidth="1"/>
    <col min="7947" max="7947" width="11.7109375" style="37" customWidth="1"/>
    <col min="7948" max="7948" width="3.7109375" style="37" customWidth="1"/>
    <col min="7949" max="7950" width="11.7109375" style="37" customWidth="1"/>
    <col min="7951" max="7951" width="4.28515625" style="37" bestFit="1" customWidth="1"/>
    <col min="7952" max="8192" width="11.42578125" style="37"/>
    <col min="8193" max="8193" width="8.5703125" style="37" bestFit="1" customWidth="1"/>
    <col min="8194" max="8194" width="26.85546875" style="37" bestFit="1" customWidth="1"/>
    <col min="8195" max="8195" width="11.42578125" style="37"/>
    <col min="8196" max="8196" width="3.7109375" style="37" customWidth="1"/>
    <col min="8197" max="8197" width="9.7109375" style="37" customWidth="1"/>
    <col min="8198" max="8198" width="3.7109375" style="37" customWidth="1"/>
    <col min="8199" max="8199" width="9.7109375" style="37" customWidth="1"/>
    <col min="8200" max="8200" width="5.7109375" style="37" customWidth="1"/>
    <col min="8201" max="8201" width="9.7109375" style="37" customWidth="1"/>
    <col min="8202" max="8202" width="3.7109375" style="37" customWidth="1"/>
    <col min="8203" max="8203" width="11.7109375" style="37" customWidth="1"/>
    <col min="8204" max="8204" width="3.7109375" style="37" customWidth="1"/>
    <col min="8205" max="8206" width="11.7109375" style="37" customWidth="1"/>
    <col min="8207" max="8207" width="4.28515625" style="37" bestFit="1" customWidth="1"/>
    <col min="8208" max="8448" width="11.42578125" style="37"/>
    <col min="8449" max="8449" width="8.5703125" style="37" bestFit="1" customWidth="1"/>
    <col min="8450" max="8450" width="26.85546875" style="37" bestFit="1" customWidth="1"/>
    <col min="8451" max="8451" width="11.42578125" style="37"/>
    <col min="8452" max="8452" width="3.7109375" style="37" customWidth="1"/>
    <col min="8453" max="8453" width="9.7109375" style="37" customWidth="1"/>
    <col min="8454" max="8454" width="3.7109375" style="37" customWidth="1"/>
    <col min="8455" max="8455" width="9.7109375" style="37" customWidth="1"/>
    <col min="8456" max="8456" width="5.7109375" style="37" customWidth="1"/>
    <col min="8457" max="8457" width="9.7109375" style="37" customWidth="1"/>
    <col min="8458" max="8458" width="3.7109375" style="37" customWidth="1"/>
    <col min="8459" max="8459" width="11.7109375" style="37" customWidth="1"/>
    <col min="8460" max="8460" width="3.7109375" style="37" customWidth="1"/>
    <col min="8461" max="8462" width="11.7109375" style="37" customWidth="1"/>
    <col min="8463" max="8463" width="4.28515625" style="37" bestFit="1" customWidth="1"/>
    <col min="8464" max="8704" width="11.42578125" style="37"/>
    <col min="8705" max="8705" width="8.5703125" style="37" bestFit="1" customWidth="1"/>
    <col min="8706" max="8706" width="26.85546875" style="37" bestFit="1" customWidth="1"/>
    <col min="8707" max="8707" width="11.42578125" style="37"/>
    <col min="8708" max="8708" width="3.7109375" style="37" customWidth="1"/>
    <col min="8709" max="8709" width="9.7109375" style="37" customWidth="1"/>
    <col min="8710" max="8710" width="3.7109375" style="37" customWidth="1"/>
    <col min="8711" max="8711" width="9.7109375" style="37" customWidth="1"/>
    <col min="8712" max="8712" width="5.7109375" style="37" customWidth="1"/>
    <col min="8713" max="8713" width="9.7109375" style="37" customWidth="1"/>
    <col min="8714" max="8714" width="3.7109375" style="37" customWidth="1"/>
    <col min="8715" max="8715" width="11.7109375" style="37" customWidth="1"/>
    <col min="8716" max="8716" width="3.7109375" style="37" customWidth="1"/>
    <col min="8717" max="8718" width="11.7109375" style="37" customWidth="1"/>
    <col min="8719" max="8719" width="4.28515625" style="37" bestFit="1" customWidth="1"/>
    <col min="8720" max="8960" width="11.42578125" style="37"/>
    <col min="8961" max="8961" width="8.5703125" style="37" bestFit="1" customWidth="1"/>
    <col min="8962" max="8962" width="26.85546875" style="37" bestFit="1" customWidth="1"/>
    <col min="8963" max="8963" width="11.42578125" style="37"/>
    <col min="8964" max="8964" width="3.7109375" style="37" customWidth="1"/>
    <col min="8965" max="8965" width="9.7109375" style="37" customWidth="1"/>
    <col min="8966" max="8966" width="3.7109375" style="37" customWidth="1"/>
    <col min="8967" max="8967" width="9.7109375" style="37" customWidth="1"/>
    <col min="8968" max="8968" width="5.7109375" style="37" customWidth="1"/>
    <col min="8969" max="8969" width="9.7109375" style="37" customWidth="1"/>
    <col min="8970" max="8970" width="3.7109375" style="37" customWidth="1"/>
    <col min="8971" max="8971" width="11.7109375" style="37" customWidth="1"/>
    <col min="8972" max="8972" width="3.7109375" style="37" customWidth="1"/>
    <col min="8973" max="8974" width="11.7109375" style="37" customWidth="1"/>
    <col min="8975" max="8975" width="4.28515625" style="37" bestFit="1" customWidth="1"/>
    <col min="8976" max="9216" width="11.42578125" style="37"/>
    <col min="9217" max="9217" width="8.5703125" style="37" bestFit="1" customWidth="1"/>
    <col min="9218" max="9218" width="26.85546875" style="37" bestFit="1" customWidth="1"/>
    <col min="9219" max="9219" width="11.42578125" style="37"/>
    <col min="9220" max="9220" width="3.7109375" style="37" customWidth="1"/>
    <col min="9221" max="9221" width="9.7109375" style="37" customWidth="1"/>
    <col min="9222" max="9222" width="3.7109375" style="37" customWidth="1"/>
    <col min="9223" max="9223" width="9.7109375" style="37" customWidth="1"/>
    <col min="9224" max="9224" width="5.7109375" style="37" customWidth="1"/>
    <col min="9225" max="9225" width="9.7109375" style="37" customWidth="1"/>
    <col min="9226" max="9226" width="3.7109375" style="37" customWidth="1"/>
    <col min="9227" max="9227" width="11.7109375" style="37" customWidth="1"/>
    <col min="9228" max="9228" width="3.7109375" style="37" customWidth="1"/>
    <col min="9229" max="9230" width="11.7109375" style="37" customWidth="1"/>
    <col min="9231" max="9231" width="4.28515625" style="37" bestFit="1" customWidth="1"/>
    <col min="9232" max="9472" width="11.42578125" style="37"/>
    <col min="9473" max="9473" width="8.5703125" style="37" bestFit="1" customWidth="1"/>
    <col min="9474" max="9474" width="26.85546875" style="37" bestFit="1" customWidth="1"/>
    <col min="9475" max="9475" width="11.42578125" style="37"/>
    <col min="9476" max="9476" width="3.7109375" style="37" customWidth="1"/>
    <col min="9477" max="9477" width="9.7109375" style="37" customWidth="1"/>
    <col min="9478" max="9478" width="3.7109375" style="37" customWidth="1"/>
    <col min="9479" max="9479" width="9.7109375" style="37" customWidth="1"/>
    <col min="9480" max="9480" width="5.7109375" style="37" customWidth="1"/>
    <col min="9481" max="9481" width="9.7109375" style="37" customWidth="1"/>
    <col min="9482" max="9482" width="3.7109375" style="37" customWidth="1"/>
    <col min="9483" max="9483" width="11.7109375" style="37" customWidth="1"/>
    <col min="9484" max="9484" width="3.7109375" style="37" customWidth="1"/>
    <col min="9485" max="9486" width="11.7109375" style="37" customWidth="1"/>
    <col min="9487" max="9487" width="4.28515625" style="37" bestFit="1" customWidth="1"/>
    <col min="9488" max="9728" width="11.42578125" style="37"/>
    <col min="9729" max="9729" width="8.5703125" style="37" bestFit="1" customWidth="1"/>
    <col min="9730" max="9730" width="26.85546875" style="37" bestFit="1" customWidth="1"/>
    <col min="9731" max="9731" width="11.42578125" style="37"/>
    <col min="9732" max="9732" width="3.7109375" style="37" customWidth="1"/>
    <col min="9733" max="9733" width="9.7109375" style="37" customWidth="1"/>
    <col min="9734" max="9734" width="3.7109375" style="37" customWidth="1"/>
    <col min="9735" max="9735" width="9.7109375" style="37" customWidth="1"/>
    <col min="9736" max="9736" width="5.7109375" style="37" customWidth="1"/>
    <col min="9737" max="9737" width="9.7109375" style="37" customWidth="1"/>
    <col min="9738" max="9738" width="3.7109375" style="37" customWidth="1"/>
    <col min="9739" max="9739" width="11.7109375" style="37" customWidth="1"/>
    <col min="9740" max="9740" width="3.7109375" style="37" customWidth="1"/>
    <col min="9741" max="9742" width="11.7109375" style="37" customWidth="1"/>
    <col min="9743" max="9743" width="4.28515625" style="37" bestFit="1" customWidth="1"/>
    <col min="9744" max="9984" width="11.42578125" style="37"/>
    <col min="9985" max="9985" width="8.5703125" style="37" bestFit="1" customWidth="1"/>
    <col min="9986" max="9986" width="26.85546875" style="37" bestFit="1" customWidth="1"/>
    <col min="9987" max="9987" width="11.42578125" style="37"/>
    <col min="9988" max="9988" width="3.7109375" style="37" customWidth="1"/>
    <col min="9989" max="9989" width="9.7109375" style="37" customWidth="1"/>
    <col min="9990" max="9990" width="3.7109375" style="37" customWidth="1"/>
    <col min="9991" max="9991" width="9.7109375" style="37" customWidth="1"/>
    <col min="9992" max="9992" width="5.7109375" style="37" customWidth="1"/>
    <col min="9993" max="9993" width="9.7109375" style="37" customWidth="1"/>
    <col min="9994" max="9994" width="3.7109375" style="37" customWidth="1"/>
    <col min="9995" max="9995" width="11.7109375" style="37" customWidth="1"/>
    <col min="9996" max="9996" width="3.7109375" style="37" customWidth="1"/>
    <col min="9997" max="9998" width="11.7109375" style="37" customWidth="1"/>
    <col min="9999" max="9999" width="4.28515625" style="37" bestFit="1" customWidth="1"/>
    <col min="10000" max="10240" width="11.42578125" style="37"/>
    <col min="10241" max="10241" width="8.5703125" style="37" bestFit="1" customWidth="1"/>
    <col min="10242" max="10242" width="26.85546875" style="37" bestFit="1" customWidth="1"/>
    <col min="10243" max="10243" width="11.42578125" style="37"/>
    <col min="10244" max="10244" width="3.7109375" style="37" customWidth="1"/>
    <col min="10245" max="10245" width="9.7109375" style="37" customWidth="1"/>
    <col min="10246" max="10246" width="3.7109375" style="37" customWidth="1"/>
    <col min="10247" max="10247" width="9.7109375" style="37" customWidth="1"/>
    <col min="10248" max="10248" width="5.7109375" style="37" customWidth="1"/>
    <col min="10249" max="10249" width="9.7109375" style="37" customWidth="1"/>
    <col min="10250" max="10250" width="3.7109375" style="37" customWidth="1"/>
    <col min="10251" max="10251" width="11.7109375" style="37" customWidth="1"/>
    <col min="10252" max="10252" width="3.7109375" style="37" customWidth="1"/>
    <col min="10253" max="10254" width="11.7109375" style="37" customWidth="1"/>
    <col min="10255" max="10255" width="4.28515625" style="37" bestFit="1" customWidth="1"/>
    <col min="10256" max="10496" width="11.42578125" style="37"/>
    <col min="10497" max="10497" width="8.5703125" style="37" bestFit="1" customWidth="1"/>
    <col min="10498" max="10498" width="26.85546875" style="37" bestFit="1" customWidth="1"/>
    <col min="10499" max="10499" width="11.42578125" style="37"/>
    <col min="10500" max="10500" width="3.7109375" style="37" customWidth="1"/>
    <col min="10501" max="10501" width="9.7109375" style="37" customWidth="1"/>
    <col min="10502" max="10502" width="3.7109375" style="37" customWidth="1"/>
    <col min="10503" max="10503" width="9.7109375" style="37" customWidth="1"/>
    <col min="10504" max="10504" width="5.7109375" style="37" customWidth="1"/>
    <col min="10505" max="10505" width="9.7109375" style="37" customWidth="1"/>
    <col min="10506" max="10506" width="3.7109375" style="37" customWidth="1"/>
    <col min="10507" max="10507" width="11.7109375" style="37" customWidth="1"/>
    <col min="10508" max="10508" width="3.7109375" style="37" customWidth="1"/>
    <col min="10509" max="10510" width="11.7109375" style="37" customWidth="1"/>
    <col min="10511" max="10511" width="4.28515625" style="37" bestFit="1" customWidth="1"/>
    <col min="10512" max="10752" width="11.42578125" style="37"/>
    <col min="10753" max="10753" width="8.5703125" style="37" bestFit="1" customWidth="1"/>
    <col min="10754" max="10754" width="26.85546875" style="37" bestFit="1" customWidth="1"/>
    <col min="10755" max="10755" width="11.42578125" style="37"/>
    <col min="10756" max="10756" width="3.7109375" style="37" customWidth="1"/>
    <col min="10757" max="10757" width="9.7109375" style="37" customWidth="1"/>
    <col min="10758" max="10758" width="3.7109375" style="37" customWidth="1"/>
    <col min="10759" max="10759" width="9.7109375" style="37" customWidth="1"/>
    <col min="10760" max="10760" width="5.7109375" style="37" customWidth="1"/>
    <col min="10761" max="10761" width="9.7109375" style="37" customWidth="1"/>
    <col min="10762" max="10762" width="3.7109375" style="37" customWidth="1"/>
    <col min="10763" max="10763" width="11.7109375" style="37" customWidth="1"/>
    <col min="10764" max="10764" width="3.7109375" style="37" customWidth="1"/>
    <col min="10765" max="10766" width="11.7109375" style="37" customWidth="1"/>
    <col min="10767" max="10767" width="4.28515625" style="37" bestFit="1" customWidth="1"/>
    <col min="10768" max="11008" width="11.42578125" style="37"/>
    <col min="11009" max="11009" width="8.5703125" style="37" bestFit="1" customWidth="1"/>
    <col min="11010" max="11010" width="26.85546875" style="37" bestFit="1" customWidth="1"/>
    <col min="11011" max="11011" width="11.42578125" style="37"/>
    <col min="11012" max="11012" width="3.7109375" style="37" customWidth="1"/>
    <col min="11013" max="11013" width="9.7109375" style="37" customWidth="1"/>
    <col min="11014" max="11014" width="3.7109375" style="37" customWidth="1"/>
    <col min="11015" max="11015" width="9.7109375" style="37" customWidth="1"/>
    <col min="11016" max="11016" width="5.7109375" style="37" customWidth="1"/>
    <col min="11017" max="11017" width="9.7109375" style="37" customWidth="1"/>
    <col min="11018" max="11018" width="3.7109375" style="37" customWidth="1"/>
    <col min="11019" max="11019" width="11.7109375" style="37" customWidth="1"/>
    <col min="11020" max="11020" width="3.7109375" style="37" customWidth="1"/>
    <col min="11021" max="11022" width="11.7109375" style="37" customWidth="1"/>
    <col min="11023" max="11023" width="4.28515625" style="37" bestFit="1" customWidth="1"/>
    <col min="11024" max="11264" width="11.42578125" style="37"/>
    <col min="11265" max="11265" width="8.5703125" style="37" bestFit="1" customWidth="1"/>
    <col min="11266" max="11266" width="26.85546875" style="37" bestFit="1" customWidth="1"/>
    <col min="11267" max="11267" width="11.42578125" style="37"/>
    <col min="11268" max="11268" width="3.7109375" style="37" customWidth="1"/>
    <col min="11269" max="11269" width="9.7109375" style="37" customWidth="1"/>
    <col min="11270" max="11270" width="3.7109375" style="37" customWidth="1"/>
    <col min="11271" max="11271" width="9.7109375" style="37" customWidth="1"/>
    <col min="11272" max="11272" width="5.7109375" style="37" customWidth="1"/>
    <col min="11273" max="11273" width="9.7109375" style="37" customWidth="1"/>
    <col min="11274" max="11274" width="3.7109375" style="37" customWidth="1"/>
    <col min="11275" max="11275" width="11.7109375" style="37" customWidth="1"/>
    <col min="11276" max="11276" width="3.7109375" style="37" customWidth="1"/>
    <col min="11277" max="11278" width="11.7109375" style="37" customWidth="1"/>
    <col min="11279" max="11279" width="4.28515625" style="37" bestFit="1" customWidth="1"/>
    <col min="11280" max="11520" width="11.42578125" style="37"/>
    <col min="11521" max="11521" width="8.5703125" style="37" bestFit="1" customWidth="1"/>
    <col min="11522" max="11522" width="26.85546875" style="37" bestFit="1" customWidth="1"/>
    <col min="11523" max="11523" width="11.42578125" style="37"/>
    <col min="11524" max="11524" width="3.7109375" style="37" customWidth="1"/>
    <col min="11525" max="11525" width="9.7109375" style="37" customWidth="1"/>
    <col min="11526" max="11526" width="3.7109375" style="37" customWidth="1"/>
    <col min="11527" max="11527" width="9.7109375" style="37" customWidth="1"/>
    <col min="11528" max="11528" width="5.7109375" style="37" customWidth="1"/>
    <col min="11529" max="11529" width="9.7109375" style="37" customWidth="1"/>
    <col min="11530" max="11530" width="3.7109375" style="37" customWidth="1"/>
    <col min="11531" max="11531" width="11.7109375" style="37" customWidth="1"/>
    <col min="11532" max="11532" width="3.7109375" style="37" customWidth="1"/>
    <col min="11533" max="11534" width="11.7109375" style="37" customWidth="1"/>
    <col min="11535" max="11535" width="4.28515625" style="37" bestFit="1" customWidth="1"/>
    <col min="11536" max="11776" width="11.42578125" style="37"/>
    <col min="11777" max="11777" width="8.5703125" style="37" bestFit="1" customWidth="1"/>
    <col min="11778" max="11778" width="26.85546875" style="37" bestFit="1" customWidth="1"/>
    <col min="11779" max="11779" width="11.42578125" style="37"/>
    <col min="11780" max="11780" width="3.7109375" style="37" customWidth="1"/>
    <col min="11781" max="11781" width="9.7109375" style="37" customWidth="1"/>
    <col min="11782" max="11782" width="3.7109375" style="37" customWidth="1"/>
    <col min="11783" max="11783" width="9.7109375" style="37" customWidth="1"/>
    <col min="11784" max="11784" width="5.7109375" style="37" customWidth="1"/>
    <col min="11785" max="11785" width="9.7109375" style="37" customWidth="1"/>
    <col min="11786" max="11786" width="3.7109375" style="37" customWidth="1"/>
    <col min="11787" max="11787" width="11.7109375" style="37" customWidth="1"/>
    <col min="11788" max="11788" width="3.7109375" style="37" customWidth="1"/>
    <col min="11789" max="11790" width="11.7109375" style="37" customWidth="1"/>
    <col min="11791" max="11791" width="4.28515625" style="37" bestFit="1" customWidth="1"/>
    <col min="11792" max="12032" width="11.42578125" style="37"/>
    <col min="12033" max="12033" width="8.5703125" style="37" bestFit="1" customWidth="1"/>
    <col min="12034" max="12034" width="26.85546875" style="37" bestFit="1" customWidth="1"/>
    <col min="12035" max="12035" width="11.42578125" style="37"/>
    <col min="12036" max="12036" width="3.7109375" style="37" customWidth="1"/>
    <col min="12037" max="12037" width="9.7109375" style="37" customWidth="1"/>
    <col min="12038" max="12038" width="3.7109375" style="37" customWidth="1"/>
    <col min="12039" max="12039" width="9.7109375" style="37" customWidth="1"/>
    <col min="12040" max="12040" width="5.7109375" style="37" customWidth="1"/>
    <col min="12041" max="12041" width="9.7109375" style="37" customWidth="1"/>
    <col min="12042" max="12042" width="3.7109375" style="37" customWidth="1"/>
    <col min="12043" max="12043" width="11.7109375" style="37" customWidth="1"/>
    <col min="12044" max="12044" width="3.7109375" style="37" customWidth="1"/>
    <col min="12045" max="12046" width="11.7109375" style="37" customWidth="1"/>
    <col min="12047" max="12047" width="4.28515625" style="37" bestFit="1" customWidth="1"/>
    <col min="12048" max="12288" width="11.42578125" style="37"/>
    <col min="12289" max="12289" width="8.5703125" style="37" bestFit="1" customWidth="1"/>
    <col min="12290" max="12290" width="26.85546875" style="37" bestFit="1" customWidth="1"/>
    <col min="12291" max="12291" width="11.42578125" style="37"/>
    <col min="12292" max="12292" width="3.7109375" style="37" customWidth="1"/>
    <col min="12293" max="12293" width="9.7109375" style="37" customWidth="1"/>
    <col min="12294" max="12294" width="3.7109375" style="37" customWidth="1"/>
    <col min="12295" max="12295" width="9.7109375" style="37" customWidth="1"/>
    <col min="12296" max="12296" width="5.7109375" style="37" customWidth="1"/>
    <col min="12297" max="12297" width="9.7109375" style="37" customWidth="1"/>
    <col min="12298" max="12298" width="3.7109375" style="37" customWidth="1"/>
    <col min="12299" max="12299" width="11.7109375" style="37" customWidth="1"/>
    <col min="12300" max="12300" width="3.7109375" style="37" customWidth="1"/>
    <col min="12301" max="12302" width="11.7109375" style="37" customWidth="1"/>
    <col min="12303" max="12303" width="4.28515625" style="37" bestFit="1" customWidth="1"/>
    <col min="12304" max="12544" width="11.42578125" style="37"/>
    <col min="12545" max="12545" width="8.5703125" style="37" bestFit="1" customWidth="1"/>
    <col min="12546" max="12546" width="26.85546875" style="37" bestFit="1" customWidth="1"/>
    <col min="12547" max="12547" width="11.42578125" style="37"/>
    <col min="12548" max="12548" width="3.7109375" style="37" customWidth="1"/>
    <col min="12549" max="12549" width="9.7109375" style="37" customWidth="1"/>
    <col min="12550" max="12550" width="3.7109375" style="37" customWidth="1"/>
    <col min="12551" max="12551" width="9.7109375" style="37" customWidth="1"/>
    <col min="12552" max="12552" width="5.7109375" style="37" customWidth="1"/>
    <col min="12553" max="12553" width="9.7109375" style="37" customWidth="1"/>
    <col min="12554" max="12554" width="3.7109375" style="37" customWidth="1"/>
    <col min="12555" max="12555" width="11.7109375" style="37" customWidth="1"/>
    <col min="12556" max="12556" width="3.7109375" style="37" customWidth="1"/>
    <col min="12557" max="12558" width="11.7109375" style="37" customWidth="1"/>
    <col min="12559" max="12559" width="4.28515625" style="37" bestFit="1" customWidth="1"/>
    <col min="12560" max="12800" width="11.42578125" style="37"/>
    <col min="12801" max="12801" width="8.5703125" style="37" bestFit="1" customWidth="1"/>
    <col min="12802" max="12802" width="26.85546875" style="37" bestFit="1" customWidth="1"/>
    <col min="12803" max="12803" width="11.42578125" style="37"/>
    <col min="12804" max="12804" width="3.7109375" style="37" customWidth="1"/>
    <col min="12805" max="12805" width="9.7109375" style="37" customWidth="1"/>
    <col min="12806" max="12806" width="3.7109375" style="37" customWidth="1"/>
    <col min="12807" max="12807" width="9.7109375" style="37" customWidth="1"/>
    <col min="12808" max="12808" width="5.7109375" style="37" customWidth="1"/>
    <col min="12809" max="12809" width="9.7109375" style="37" customWidth="1"/>
    <col min="12810" max="12810" width="3.7109375" style="37" customWidth="1"/>
    <col min="12811" max="12811" width="11.7109375" style="37" customWidth="1"/>
    <col min="12812" max="12812" width="3.7109375" style="37" customWidth="1"/>
    <col min="12813" max="12814" width="11.7109375" style="37" customWidth="1"/>
    <col min="12815" max="12815" width="4.28515625" style="37" bestFit="1" customWidth="1"/>
    <col min="12816" max="13056" width="11.42578125" style="37"/>
    <col min="13057" max="13057" width="8.5703125" style="37" bestFit="1" customWidth="1"/>
    <col min="13058" max="13058" width="26.85546875" style="37" bestFit="1" customWidth="1"/>
    <col min="13059" max="13059" width="11.42578125" style="37"/>
    <col min="13060" max="13060" width="3.7109375" style="37" customWidth="1"/>
    <col min="13061" max="13061" width="9.7109375" style="37" customWidth="1"/>
    <col min="13062" max="13062" width="3.7109375" style="37" customWidth="1"/>
    <col min="13063" max="13063" width="9.7109375" style="37" customWidth="1"/>
    <col min="13064" max="13064" width="5.7109375" style="37" customWidth="1"/>
    <col min="13065" max="13065" width="9.7109375" style="37" customWidth="1"/>
    <col min="13066" max="13066" width="3.7109375" style="37" customWidth="1"/>
    <col min="13067" max="13067" width="11.7109375" style="37" customWidth="1"/>
    <col min="13068" max="13068" width="3.7109375" style="37" customWidth="1"/>
    <col min="13069" max="13070" width="11.7109375" style="37" customWidth="1"/>
    <col min="13071" max="13071" width="4.28515625" style="37" bestFit="1" customWidth="1"/>
    <col min="13072" max="13312" width="11.42578125" style="37"/>
    <col min="13313" max="13313" width="8.5703125" style="37" bestFit="1" customWidth="1"/>
    <col min="13314" max="13314" width="26.85546875" style="37" bestFit="1" customWidth="1"/>
    <col min="13315" max="13315" width="11.42578125" style="37"/>
    <col min="13316" max="13316" width="3.7109375" style="37" customWidth="1"/>
    <col min="13317" max="13317" width="9.7109375" style="37" customWidth="1"/>
    <col min="13318" max="13318" width="3.7109375" style="37" customWidth="1"/>
    <col min="13319" max="13319" width="9.7109375" style="37" customWidth="1"/>
    <col min="13320" max="13320" width="5.7109375" style="37" customWidth="1"/>
    <col min="13321" max="13321" width="9.7109375" style="37" customWidth="1"/>
    <col min="13322" max="13322" width="3.7109375" style="37" customWidth="1"/>
    <col min="13323" max="13323" width="11.7109375" style="37" customWidth="1"/>
    <col min="13324" max="13324" width="3.7109375" style="37" customWidth="1"/>
    <col min="13325" max="13326" width="11.7109375" style="37" customWidth="1"/>
    <col min="13327" max="13327" width="4.28515625" style="37" bestFit="1" customWidth="1"/>
    <col min="13328" max="13568" width="11.42578125" style="37"/>
    <col min="13569" max="13569" width="8.5703125" style="37" bestFit="1" customWidth="1"/>
    <col min="13570" max="13570" width="26.85546875" style="37" bestFit="1" customWidth="1"/>
    <col min="13571" max="13571" width="11.42578125" style="37"/>
    <col min="13572" max="13572" width="3.7109375" style="37" customWidth="1"/>
    <col min="13573" max="13573" width="9.7109375" style="37" customWidth="1"/>
    <col min="13574" max="13574" width="3.7109375" style="37" customWidth="1"/>
    <col min="13575" max="13575" width="9.7109375" style="37" customWidth="1"/>
    <col min="13576" max="13576" width="5.7109375" style="37" customWidth="1"/>
    <col min="13577" max="13577" width="9.7109375" style="37" customWidth="1"/>
    <col min="13578" max="13578" width="3.7109375" style="37" customWidth="1"/>
    <col min="13579" max="13579" width="11.7109375" style="37" customWidth="1"/>
    <col min="13580" max="13580" width="3.7109375" style="37" customWidth="1"/>
    <col min="13581" max="13582" width="11.7109375" style="37" customWidth="1"/>
    <col min="13583" max="13583" width="4.28515625" style="37" bestFit="1" customWidth="1"/>
    <col min="13584" max="13824" width="11.42578125" style="37"/>
    <col min="13825" max="13825" width="8.5703125" style="37" bestFit="1" customWidth="1"/>
    <col min="13826" max="13826" width="26.85546875" style="37" bestFit="1" customWidth="1"/>
    <col min="13827" max="13827" width="11.42578125" style="37"/>
    <col min="13828" max="13828" width="3.7109375" style="37" customWidth="1"/>
    <col min="13829" max="13829" width="9.7109375" style="37" customWidth="1"/>
    <col min="13830" max="13830" width="3.7109375" style="37" customWidth="1"/>
    <col min="13831" max="13831" width="9.7109375" style="37" customWidth="1"/>
    <col min="13832" max="13832" width="5.7109375" style="37" customWidth="1"/>
    <col min="13833" max="13833" width="9.7109375" style="37" customWidth="1"/>
    <col min="13834" max="13834" width="3.7109375" style="37" customWidth="1"/>
    <col min="13835" max="13835" width="11.7109375" style="37" customWidth="1"/>
    <col min="13836" max="13836" width="3.7109375" style="37" customWidth="1"/>
    <col min="13837" max="13838" width="11.7109375" style="37" customWidth="1"/>
    <col min="13839" max="13839" width="4.28515625" style="37" bestFit="1" customWidth="1"/>
    <col min="13840" max="14080" width="11.42578125" style="37"/>
    <col min="14081" max="14081" width="8.5703125" style="37" bestFit="1" customWidth="1"/>
    <col min="14082" max="14082" width="26.85546875" style="37" bestFit="1" customWidth="1"/>
    <col min="14083" max="14083" width="11.42578125" style="37"/>
    <col min="14084" max="14084" width="3.7109375" style="37" customWidth="1"/>
    <col min="14085" max="14085" width="9.7109375" style="37" customWidth="1"/>
    <col min="14086" max="14086" width="3.7109375" style="37" customWidth="1"/>
    <col min="14087" max="14087" width="9.7109375" style="37" customWidth="1"/>
    <col min="14088" max="14088" width="5.7109375" style="37" customWidth="1"/>
    <col min="14089" max="14089" width="9.7109375" style="37" customWidth="1"/>
    <col min="14090" max="14090" width="3.7109375" style="37" customWidth="1"/>
    <col min="14091" max="14091" width="11.7109375" style="37" customWidth="1"/>
    <col min="14092" max="14092" width="3.7109375" style="37" customWidth="1"/>
    <col min="14093" max="14094" width="11.7109375" style="37" customWidth="1"/>
    <col min="14095" max="14095" width="4.28515625" style="37" bestFit="1" customWidth="1"/>
    <col min="14096" max="14336" width="11.42578125" style="37"/>
    <col min="14337" max="14337" width="8.5703125" style="37" bestFit="1" customWidth="1"/>
    <col min="14338" max="14338" width="26.85546875" style="37" bestFit="1" customWidth="1"/>
    <col min="14339" max="14339" width="11.42578125" style="37"/>
    <col min="14340" max="14340" width="3.7109375" style="37" customWidth="1"/>
    <col min="14341" max="14341" width="9.7109375" style="37" customWidth="1"/>
    <col min="14342" max="14342" width="3.7109375" style="37" customWidth="1"/>
    <col min="14343" max="14343" width="9.7109375" style="37" customWidth="1"/>
    <col min="14344" max="14344" width="5.7109375" style="37" customWidth="1"/>
    <col min="14345" max="14345" width="9.7109375" style="37" customWidth="1"/>
    <col min="14346" max="14346" width="3.7109375" style="37" customWidth="1"/>
    <col min="14347" max="14347" width="11.7109375" style="37" customWidth="1"/>
    <col min="14348" max="14348" width="3.7109375" style="37" customWidth="1"/>
    <col min="14349" max="14350" width="11.7109375" style="37" customWidth="1"/>
    <col min="14351" max="14351" width="4.28515625" style="37" bestFit="1" customWidth="1"/>
    <col min="14352" max="14592" width="11.42578125" style="37"/>
    <col min="14593" max="14593" width="8.5703125" style="37" bestFit="1" customWidth="1"/>
    <col min="14594" max="14594" width="26.85546875" style="37" bestFit="1" customWidth="1"/>
    <col min="14595" max="14595" width="11.42578125" style="37"/>
    <col min="14596" max="14596" width="3.7109375" style="37" customWidth="1"/>
    <col min="14597" max="14597" width="9.7109375" style="37" customWidth="1"/>
    <col min="14598" max="14598" width="3.7109375" style="37" customWidth="1"/>
    <col min="14599" max="14599" width="9.7109375" style="37" customWidth="1"/>
    <col min="14600" max="14600" width="5.7109375" style="37" customWidth="1"/>
    <col min="14601" max="14601" width="9.7109375" style="37" customWidth="1"/>
    <col min="14602" max="14602" width="3.7109375" style="37" customWidth="1"/>
    <col min="14603" max="14603" width="11.7109375" style="37" customWidth="1"/>
    <col min="14604" max="14604" width="3.7109375" style="37" customWidth="1"/>
    <col min="14605" max="14606" width="11.7109375" style="37" customWidth="1"/>
    <col min="14607" max="14607" width="4.28515625" style="37" bestFit="1" customWidth="1"/>
    <col min="14608" max="14848" width="11.42578125" style="37"/>
    <col min="14849" max="14849" width="8.5703125" style="37" bestFit="1" customWidth="1"/>
    <col min="14850" max="14850" width="26.85546875" style="37" bestFit="1" customWidth="1"/>
    <col min="14851" max="14851" width="11.42578125" style="37"/>
    <col min="14852" max="14852" width="3.7109375" style="37" customWidth="1"/>
    <col min="14853" max="14853" width="9.7109375" style="37" customWidth="1"/>
    <col min="14854" max="14854" width="3.7109375" style="37" customWidth="1"/>
    <col min="14855" max="14855" width="9.7109375" style="37" customWidth="1"/>
    <col min="14856" max="14856" width="5.7109375" style="37" customWidth="1"/>
    <col min="14857" max="14857" width="9.7109375" style="37" customWidth="1"/>
    <col min="14858" max="14858" width="3.7109375" style="37" customWidth="1"/>
    <col min="14859" max="14859" width="11.7109375" style="37" customWidth="1"/>
    <col min="14860" max="14860" width="3.7109375" style="37" customWidth="1"/>
    <col min="14861" max="14862" width="11.7109375" style="37" customWidth="1"/>
    <col min="14863" max="14863" width="4.28515625" style="37" bestFit="1" customWidth="1"/>
    <col min="14864" max="15104" width="11.42578125" style="37"/>
    <col min="15105" max="15105" width="8.5703125" style="37" bestFit="1" customWidth="1"/>
    <col min="15106" max="15106" width="26.85546875" style="37" bestFit="1" customWidth="1"/>
    <col min="15107" max="15107" width="11.42578125" style="37"/>
    <col min="15108" max="15108" width="3.7109375" style="37" customWidth="1"/>
    <col min="15109" max="15109" width="9.7109375" style="37" customWidth="1"/>
    <col min="15110" max="15110" width="3.7109375" style="37" customWidth="1"/>
    <col min="15111" max="15111" width="9.7109375" style="37" customWidth="1"/>
    <col min="15112" max="15112" width="5.7109375" style="37" customWidth="1"/>
    <col min="15113" max="15113" width="9.7109375" style="37" customWidth="1"/>
    <col min="15114" max="15114" width="3.7109375" style="37" customWidth="1"/>
    <col min="15115" max="15115" width="11.7109375" style="37" customWidth="1"/>
    <col min="15116" max="15116" width="3.7109375" style="37" customWidth="1"/>
    <col min="15117" max="15118" width="11.7109375" style="37" customWidth="1"/>
    <col min="15119" max="15119" width="4.28515625" style="37" bestFit="1" customWidth="1"/>
    <col min="15120" max="15360" width="11.42578125" style="37"/>
    <col min="15361" max="15361" width="8.5703125" style="37" bestFit="1" customWidth="1"/>
    <col min="15362" max="15362" width="26.85546875" style="37" bestFit="1" customWidth="1"/>
    <col min="15363" max="15363" width="11.42578125" style="37"/>
    <col min="15364" max="15364" width="3.7109375" style="37" customWidth="1"/>
    <col min="15365" max="15365" width="9.7109375" style="37" customWidth="1"/>
    <col min="15366" max="15366" width="3.7109375" style="37" customWidth="1"/>
    <col min="15367" max="15367" width="9.7109375" style="37" customWidth="1"/>
    <col min="15368" max="15368" width="5.7109375" style="37" customWidth="1"/>
    <col min="15369" max="15369" width="9.7109375" style="37" customWidth="1"/>
    <col min="15370" max="15370" width="3.7109375" style="37" customWidth="1"/>
    <col min="15371" max="15371" width="11.7109375" style="37" customWidth="1"/>
    <col min="15372" max="15372" width="3.7109375" style="37" customWidth="1"/>
    <col min="15373" max="15374" width="11.7109375" style="37" customWidth="1"/>
    <col min="15375" max="15375" width="4.28515625" style="37" bestFit="1" customWidth="1"/>
    <col min="15376" max="15616" width="11.42578125" style="37"/>
    <col min="15617" max="15617" width="8.5703125" style="37" bestFit="1" customWidth="1"/>
    <col min="15618" max="15618" width="26.85546875" style="37" bestFit="1" customWidth="1"/>
    <col min="15619" max="15619" width="11.42578125" style="37"/>
    <col min="15620" max="15620" width="3.7109375" style="37" customWidth="1"/>
    <col min="15621" max="15621" width="9.7109375" style="37" customWidth="1"/>
    <col min="15622" max="15622" width="3.7109375" style="37" customWidth="1"/>
    <col min="15623" max="15623" width="9.7109375" style="37" customWidth="1"/>
    <col min="15624" max="15624" width="5.7109375" style="37" customWidth="1"/>
    <col min="15625" max="15625" width="9.7109375" style="37" customWidth="1"/>
    <col min="15626" max="15626" width="3.7109375" style="37" customWidth="1"/>
    <col min="15627" max="15627" width="11.7109375" style="37" customWidth="1"/>
    <col min="15628" max="15628" width="3.7109375" style="37" customWidth="1"/>
    <col min="15629" max="15630" width="11.7109375" style="37" customWidth="1"/>
    <col min="15631" max="15631" width="4.28515625" style="37" bestFit="1" customWidth="1"/>
    <col min="15632" max="15872" width="11.42578125" style="37"/>
    <col min="15873" max="15873" width="8.5703125" style="37" bestFit="1" customWidth="1"/>
    <col min="15874" max="15874" width="26.85546875" style="37" bestFit="1" customWidth="1"/>
    <col min="15875" max="15875" width="11.42578125" style="37"/>
    <col min="15876" max="15876" width="3.7109375" style="37" customWidth="1"/>
    <col min="15877" max="15877" width="9.7109375" style="37" customWidth="1"/>
    <col min="15878" max="15878" width="3.7109375" style="37" customWidth="1"/>
    <col min="15879" max="15879" width="9.7109375" style="37" customWidth="1"/>
    <col min="15880" max="15880" width="5.7109375" style="37" customWidth="1"/>
    <col min="15881" max="15881" width="9.7109375" style="37" customWidth="1"/>
    <col min="15882" max="15882" width="3.7109375" style="37" customWidth="1"/>
    <col min="15883" max="15883" width="11.7109375" style="37" customWidth="1"/>
    <col min="15884" max="15884" width="3.7109375" style="37" customWidth="1"/>
    <col min="15885" max="15886" width="11.7109375" style="37" customWidth="1"/>
    <col min="15887" max="15887" width="4.28515625" style="37" bestFit="1" customWidth="1"/>
    <col min="15888" max="16128" width="11.42578125" style="37"/>
    <col min="16129" max="16129" width="8.5703125" style="37" bestFit="1" customWidth="1"/>
    <col min="16130" max="16130" width="26.85546875" style="37" bestFit="1" customWidth="1"/>
    <col min="16131" max="16131" width="11.42578125" style="37"/>
    <col min="16132" max="16132" width="3.7109375" style="37" customWidth="1"/>
    <col min="16133" max="16133" width="9.7109375" style="37" customWidth="1"/>
    <col min="16134" max="16134" width="3.7109375" style="37" customWidth="1"/>
    <col min="16135" max="16135" width="9.7109375" style="37" customWidth="1"/>
    <col min="16136" max="16136" width="5.7109375" style="37" customWidth="1"/>
    <col min="16137" max="16137" width="9.7109375" style="37" customWidth="1"/>
    <col min="16138" max="16138" width="3.7109375" style="37" customWidth="1"/>
    <col min="16139" max="16139" width="11.7109375" style="37" customWidth="1"/>
    <col min="16140" max="16140" width="3.7109375" style="37" customWidth="1"/>
    <col min="16141" max="16142" width="11.7109375" style="37" customWidth="1"/>
    <col min="16143" max="16143" width="4.28515625" style="37" bestFit="1" customWidth="1"/>
    <col min="16144" max="16384" width="11.42578125" style="37"/>
  </cols>
  <sheetData>
    <row r="1" spans="1:16" ht="12.75" customHeight="1" x14ac:dyDescent="0.2">
      <c r="A1" s="147" t="s">
        <v>0</v>
      </c>
      <c r="B1" s="147"/>
      <c r="C1" s="147"/>
      <c r="D1" s="148">
        <v>1</v>
      </c>
      <c r="E1" s="149"/>
      <c r="F1" s="150">
        <v>2</v>
      </c>
      <c r="G1" s="151"/>
      <c r="H1" s="152">
        <v>3</v>
      </c>
      <c r="I1" s="153"/>
      <c r="J1" s="150">
        <v>4</v>
      </c>
      <c r="K1" s="151"/>
      <c r="L1" s="152">
        <v>5</v>
      </c>
      <c r="M1" s="153"/>
      <c r="N1" s="35"/>
      <c r="O1" s="36"/>
    </row>
    <row r="2" spans="1:16" ht="12.75" customHeight="1" x14ac:dyDescent="0.2">
      <c r="A2" s="147"/>
      <c r="B2" s="147"/>
      <c r="C2" s="147"/>
      <c r="D2" s="154" t="s">
        <v>1</v>
      </c>
      <c r="E2" s="133"/>
      <c r="F2" s="155" t="s">
        <v>2</v>
      </c>
      <c r="G2" s="156"/>
      <c r="H2" s="157" t="s">
        <v>3</v>
      </c>
      <c r="I2" s="158"/>
      <c r="J2" s="155" t="s">
        <v>9</v>
      </c>
      <c r="K2" s="156"/>
      <c r="L2" s="38"/>
      <c r="M2" s="39" t="s">
        <v>5</v>
      </c>
      <c r="N2" s="35"/>
      <c r="O2" s="36"/>
    </row>
    <row r="3" spans="1:16" ht="12.75" customHeight="1" thickBot="1" x14ac:dyDescent="0.25">
      <c r="A3" s="147"/>
      <c r="B3" s="147"/>
      <c r="C3" s="147"/>
      <c r="D3" s="132" t="s">
        <v>6</v>
      </c>
      <c r="E3" s="133"/>
      <c r="F3" s="134" t="s">
        <v>7</v>
      </c>
      <c r="G3" s="135"/>
      <c r="H3" s="136" t="s">
        <v>8</v>
      </c>
      <c r="I3" s="137"/>
      <c r="J3" s="134" t="s">
        <v>4</v>
      </c>
      <c r="K3" s="135"/>
      <c r="L3" s="136" t="s">
        <v>147</v>
      </c>
      <c r="M3" s="137"/>
      <c r="N3" s="35"/>
      <c r="O3" s="36"/>
    </row>
    <row r="4" spans="1:16" ht="12.75" customHeight="1" x14ac:dyDescent="0.2">
      <c r="A4" s="138" t="s">
        <v>207</v>
      </c>
      <c r="B4" s="138"/>
      <c r="C4" s="139"/>
      <c r="D4" s="142"/>
      <c r="E4" s="143"/>
      <c r="F4" s="142"/>
      <c r="G4" s="143"/>
      <c r="H4" s="142"/>
      <c r="I4" s="143"/>
      <c r="J4" s="142"/>
      <c r="K4" s="143"/>
      <c r="L4" s="122"/>
      <c r="M4" s="123"/>
      <c r="N4" s="35"/>
      <c r="O4" s="36"/>
    </row>
    <row r="5" spans="1:16" ht="13.5" customHeight="1" x14ac:dyDescent="0.2">
      <c r="A5" s="138"/>
      <c r="B5" s="138"/>
      <c r="C5" s="139"/>
      <c r="D5" s="144"/>
      <c r="E5" s="139"/>
      <c r="F5" s="144"/>
      <c r="G5" s="139"/>
      <c r="H5" s="144"/>
      <c r="I5" s="139"/>
      <c r="J5" s="144"/>
      <c r="K5" s="139"/>
      <c r="L5" s="124"/>
      <c r="M5" s="125"/>
      <c r="N5" s="35"/>
      <c r="O5" s="36"/>
    </row>
    <row r="6" spans="1:16" ht="12.75" customHeight="1" x14ac:dyDescent="0.2">
      <c r="A6" s="138"/>
      <c r="B6" s="138"/>
      <c r="C6" s="139"/>
      <c r="D6" s="144"/>
      <c r="E6" s="139"/>
      <c r="F6" s="144"/>
      <c r="G6" s="139"/>
      <c r="H6" s="144"/>
      <c r="I6" s="139"/>
      <c r="J6" s="144"/>
      <c r="K6" s="139"/>
      <c r="L6" s="124"/>
      <c r="M6" s="125"/>
      <c r="N6" s="35"/>
      <c r="O6" s="36"/>
    </row>
    <row r="7" spans="1:16" ht="12.75" customHeight="1" x14ac:dyDescent="0.2">
      <c r="A7" s="138"/>
      <c r="B7" s="138"/>
      <c r="C7" s="139"/>
      <c r="D7" s="144"/>
      <c r="E7" s="139"/>
      <c r="F7" s="144"/>
      <c r="G7" s="139"/>
      <c r="H7" s="144"/>
      <c r="I7" s="139"/>
      <c r="J7" s="144"/>
      <c r="K7" s="139"/>
      <c r="L7" s="124"/>
      <c r="M7" s="125"/>
      <c r="N7" s="35"/>
      <c r="O7" s="36"/>
    </row>
    <row r="8" spans="1:16" ht="12.75" customHeight="1" x14ac:dyDescent="0.2">
      <c r="A8" s="138"/>
      <c r="B8" s="138"/>
      <c r="C8" s="139"/>
      <c r="D8" s="144"/>
      <c r="E8" s="139"/>
      <c r="F8" s="144"/>
      <c r="G8" s="139"/>
      <c r="H8" s="144"/>
      <c r="I8" s="139"/>
      <c r="J8" s="144"/>
      <c r="K8" s="139"/>
      <c r="L8" s="124"/>
      <c r="M8" s="125"/>
      <c r="N8" s="35"/>
      <c r="O8" s="36"/>
    </row>
    <row r="9" spans="1:16" ht="12.75" customHeight="1" x14ac:dyDescent="0.2">
      <c r="A9" s="138"/>
      <c r="B9" s="138"/>
      <c r="C9" s="139"/>
      <c r="D9" s="144"/>
      <c r="E9" s="139"/>
      <c r="F9" s="144"/>
      <c r="G9" s="139"/>
      <c r="H9" s="144"/>
      <c r="I9" s="139"/>
      <c r="J9" s="144"/>
      <c r="K9" s="139"/>
      <c r="L9" s="124"/>
      <c r="M9" s="125"/>
      <c r="N9" s="35"/>
      <c r="O9" s="36"/>
    </row>
    <row r="10" spans="1:16" ht="12.75" customHeight="1" x14ac:dyDescent="0.2">
      <c r="A10" s="138"/>
      <c r="B10" s="138"/>
      <c r="C10" s="139"/>
      <c r="D10" s="144"/>
      <c r="E10" s="139"/>
      <c r="F10" s="144"/>
      <c r="G10" s="139"/>
      <c r="H10" s="144"/>
      <c r="I10" s="139"/>
      <c r="J10" s="144"/>
      <c r="K10" s="139"/>
      <c r="L10" s="124"/>
      <c r="M10" s="125"/>
      <c r="N10" s="35"/>
      <c r="O10" s="36"/>
    </row>
    <row r="11" spans="1:16" ht="13.5" customHeight="1" thickBot="1" x14ac:dyDescent="0.25">
      <c r="A11" s="140"/>
      <c r="B11" s="140"/>
      <c r="C11" s="141"/>
      <c r="D11" s="145"/>
      <c r="E11" s="146"/>
      <c r="F11" s="145"/>
      <c r="G11" s="146"/>
      <c r="H11" s="145"/>
      <c r="I11" s="146"/>
      <c r="J11" s="145"/>
      <c r="K11" s="146"/>
      <c r="L11" s="126"/>
      <c r="M11" s="127"/>
      <c r="N11" s="40"/>
      <c r="O11" s="36"/>
    </row>
    <row r="12" spans="1:16" x14ac:dyDescent="0.2">
      <c r="A12" s="71" t="s">
        <v>131</v>
      </c>
      <c r="B12" s="71" t="s">
        <v>13</v>
      </c>
      <c r="C12" s="71" t="s">
        <v>14</v>
      </c>
      <c r="D12" s="128" t="s">
        <v>15</v>
      </c>
      <c r="E12" s="129"/>
      <c r="F12" s="130" t="s">
        <v>15</v>
      </c>
      <c r="G12" s="131"/>
      <c r="H12" s="128" t="s">
        <v>15</v>
      </c>
      <c r="I12" s="129"/>
      <c r="J12" s="130" t="s">
        <v>15</v>
      </c>
      <c r="K12" s="131"/>
      <c r="L12" s="42"/>
      <c r="M12" s="42" t="s">
        <v>15</v>
      </c>
      <c r="N12" s="43" t="s">
        <v>16</v>
      </c>
      <c r="O12" s="44" t="s">
        <v>12</v>
      </c>
    </row>
    <row r="13" spans="1:16" x14ac:dyDescent="0.2">
      <c r="A13" s="72">
        <v>1</v>
      </c>
      <c r="B13" s="73" t="s">
        <v>202</v>
      </c>
      <c r="C13" s="74" t="s">
        <v>25</v>
      </c>
      <c r="D13" s="48">
        <v>4</v>
      </c>
      <c r="E13" s="51">
        <f>LOOKUP(D13,[1]Puntos!$A$2:$A$92,[1]Puntos!$B$2:$B$92)</f>
        <v>670</v>
      </c>
      <c r="F13" s="50">
        <v>1</v>
      </c>
      <c r="G13" s="52">
        <f>LOOKUP(F13,[1]Puntos!$A$2:$A$92,[1]Puntos!$B$2:$B$92)</f>
        <v>1000</v>
      </c>
      <c r="H13" s="48">
        <v>2</v>
      </c>
      <c r="I13" s="49">
        <f>LOOKUP(H13,[1]Puntos!$A$2:$A$92,[1]Puntos!$B$2:$B$92)</f>
        <v>860</v>
      </c>
      <c r="J13" s="50">
        <v>2</v>
      </c>
      <c r="K13" s="52">
        <f>LOOKUP(J13,[1]Puntos!$A$2:$A$92,[1]Puntos!$B$2:$B$92)</f>
        <v>860</v>
      </c>
      <c r="L13" s="48" t="s">
        <v>18</v>
      </c>
      <c r="M13" s="51">
        <f>LOOKUP(L13,[1]Puntos!$A$2:$A$92,[1]Puntos!$B$2:$B$92)</f>
        <v>0</v>
      </c>
      <c r="N13" s="53">
        <f>G13+I13+K13</f>
        <v>2720</v>
      </c>
      <c r="O13" s="54">
        <f t="shared" ref="O13:O18" si="0">A13</f>
        <v>1</v>
      </c>
    </row>
    <row r="14" spans="1:16" x14ac:dyDescent="0.2">
      <c r="A14" s="72">
        <v>2</v>
      </c>
      <c r="B14" s="75" t="s">
        <v>203</v>
      </c>
      <c r="C14" s="76" t="s">
        <v>31</v>
      </c>
      <c r="D14" s="48">
        <v>2</v>
      </c>
      <c r="E14" s="49">
        <f>LOOKUP(D14,[1]Puntos!$A$2:$A$92,[1]Puntos!$B$2:$B$92)</f>
        <v>860</v>
      </c>
      <c r="F14" s="50" t="s">
        <v>18</v>
      </c>
      <c r="G14" s="51">
        <f>LOOKUP(F14,[1]Puntos!$A$2:$A$92,[1]Puntos!$B$2:$B$92)</f>
        <v>0</v>
      </c>
      <c r="H14" s="48">
        <v>1</v>
      </c>
      <c r="I14" s="49">
        <f>LOOKUP(H14,[1]Puntos!$A$2:$A$92,[1]Puntos!$B$2:$B$92)</f>
        <v>1000</v>
      </c>
      <c r="J14" s="50">
        <v>1</v>
      </c>
      <c r="K14" s="52">
        <f>LOOKUP(J14,[1]Puntos!$A$2:$A$92,[1]Puntos!$B$2:$B$92)</f>
        <v>1000</v>
      </c>
      <c r="L14" s="48">
        <v>3</v>
      </c>
      <c r="M14" s="51">
        <f>LOOKUP(L14,[1]Puntos!$A$2:$A$92,[1]Puntos!$B$2:$B$92)</f>
        <v>730</v>
      </c>
      <c r="N14" s="53">
        <f>E14+G14+I14+K14+M14</f>
        <v>3590</v>
      </c>
      <c r="O14" s="54">
        <f t="shared" si="0"/>
        <v>2</v>
      </c>
    </row>
    <row r="15" spans="1:16" x14ac:dyDescent="0.2">
      <c r="A15" s="77">
        <v>3</v>
      </c>
      <c r="B15" s="55" t="s">
        <v>205</v>
      </c>
      <c r="C15" s="76" t="s">
        <v>5</v>
      </c>
      <c r="D15" s="48">
        <v>1</v>
      </c>
      <c r="E15" s="49">
        <f>LOOKUP(D15,[1]Puntos!$A$2:$A$92,[1]Puntos!$B$2:$B$92)</f>
        <v>1000</v>
      </c>
      <c r="F15" s="50" t="s">
        <v>18</v>
      </c>
      <c r="G15" s="51">
        <f>LOOKUP(F15,[1]Puntos!$A$2:$A$92,[1]Puntos!$B$2:$B$92)</f>
        <v>0</v>
      </c>
      <c r="H15" s="48">
        <v>4</v>
      </c>
      <c r="I15" s="49">
        <f>LOOKUP(H15,[1]Puntos!$A$2:$A$92,[1]Puntos!$B$2:$B$92)</f>
        <v>670</v>
      </c>
      <c r="J15" s="50" t="s">
        <v>18</v>
      </c>
      <c r="K15" s="51">
        <f>LOOKUP(J15,[1]Puntos!$A$2:$A$92,[1]Puntos!$B$2:$B$92)</f>
        <v>0</v>
      </c>
      <c r="L15" s="48">
        <v>2</v>
      </c>
      <c r="M15" s="49">
        <f>LOOKUP(L15,[1]Puntos!$A$2:$A$92,[1]Puntos!$B$2:$B$92)</f>
        <v>860</v>
      </c>
      <c r="N15" s="53">
        <f>E15+G15+I15+K15+M15</f>
        <v>2530</v>
      </c>
      <c r="O15" s="54">
        <f t="shared" si="0"/>
        <v>3</v>
      </c>
      <c r="P15" s="57"/>
    </row>
    <row r="16" spans="1:16" x14ac:dyDescent="0.2">
      <c r="A16" s="72">
        <v>4</v>
      </c>
      <c r="B16" s="75" t="s">
        <v>206</v>
      </c>
      <c r="C16" s="76" t="s">
        <v>5</v>
      </c>
      <c r="D16" s="48">
        <v>3</v>
      </c>
      <c r="E16" s="49">
        <f>LOOKUP(D16,[1]Puntos!$A$2:$A$92,[1]Puntos!$B$2:$B$92)</f>
        <v>730</v>
      </c>
      <c r="F16" s="50" t="s">
        <v>18</v>
      </c>
      <c r="G16" s="51">
        <f>LOOKUP(F16,[1]Puntos!$A$2:$A$92,[1]Puntos!$B$2:$B$92)</f>
        <v>0</v>
      </c>
      <c r="H16" s="48">
        <v>3</v>
      </c>
      <c r="I16" s="49">
        <f>LOOKUP(H16,[1]Puntos!$A$2:$A$92,[1]Puntos!$B$2:$B$92)</f>
        <v>730</v>
      </c>
      <c r="J16" s="50" t="s">
        <v>18</v>
      </c>
      <c r="K16" s="51">
        <f>LOOKUP(J16,[1]Puntos!$A$2:$A$92,[1]Puntos!$B$2:$B$92)</f>
        <v>0</v>
      </c>
      <c r="L16" s="48">
        <v>1</v>
      </c>
      <c r="M16" s="49">
        <f>LOOKUP(L16,[1]Puntos!$A$2:$A$92,[1]Puntos!$B$2:$B$92)</f>
        <v>1000</v>
      </c>
      <c r="N16" s="53">
        <f>E16+G16+I16+K16+M16</f>
        <v>2460</v>
      </c>
      <c r="O16" s="54">
        <f t="shared" si="0"/>
        <v>4</v>
      </c>
    </row>
    <row r="17" spans="1:15" x14ac:dyDescent="0.2">
      <c r="A17" s="72">
        <v>5</v>
      </c>
      <c r="B17" s="58" t="s">
        <v>204</v>
      </c>
      <c r="C17" s="69" t="s">
        <v>76</v>
      </c>
      <c r="D17" s="48" t="s">
        <v>18</v>
      </c>
      <c r="E17" s="51">
        <f>LOOKUP(D17,[1]Puntos!$A$2:$A$92,[1]Puntos!$B$2:$B$92)</f>
        <v>0</v>
      </c>
      <c r="F17" s="50">
        <v>2</v>
      </c>
      <c r="G17" s="52">
        <f>LOOKUP(F17,[1]Puntos!$A$2:$A$92,[1]Puntos!$B$2:$B$92)</f>
        <v>860</v>
      </c>
      <c r="H17" s="48">
        <v>5</v>
      </c>
      <c r="I17" s="51">
        <f>LOOKUP(H17,[1]Puntos!$A$2:$A$92,[1]Puntos!$B$2:$B$92)</f>
        <v>610</v>
      </c>
      <c r="J17" s="50">
        <v>3</v>
      </c>
      <c r="K17" s="52">
        <f>LOOKUP(J17,[1]Puntos!$A$2:$A$92,[1]Puntos!$B$2:$B$92)</f>
        <v>730</v>
      </c>
      <c r="L17" s="48">
        <v>4</v>
      </c>
      <c r="M17" s="49">
        <f>LOOKUP(L17,[1]Puntos!$A$2:$A$92,[1]Puntos!$B$2:$B$92)</f>
        <v>670</v>
      </c>
      <c r="N17" s="53">
        <f>G17+K17+M17</f>
        <v>2260</v>
      </c>
      <c r="O17" s="54">
        <f t="shared" si="0"/>
        <v>5</v>
      </c>
    </row>
    <row r="18" spans="1:15" x14ac:dyDescent="0.2">
      <c r="A18" s="72">
        <v>6</v>
      </c>
      <c r="B18" s="78" t="s">
        <v>208</v>
      </c>
      <c r="C18" s="76" t="s">
        <v>25</v>
      </c>
      <c r="D18" s="48" t="s">
        <v>18</v>
      </c>
      <c r="E18" s="49">
        <f>LOOKUP(D18,[1]Puntos!$A$2:$A$92,[1]Puntos!$B$2:$B$92)</f>
        <v>0</v>
      </c>
      <c r="F18" s="50">
        <v>3</v>
      </c>
      <c r="G18" s="52">
        <f>LOOKUP(F18,[1]Puntos!$A$2:$A$92,[1]Puntos!$B$2:$B$92)</f>
        <v>730</v>
      </c>
      <c r="H18" s="48" t="s">
        <v>18</v>
      </c>
      <c r="I18" s="49">
        <f>LOOKUP(H18,[1]Puntos!$A$2:$A$92,[1]Puntos!$B$2:$B$92)</f>
        <v>0</v>
      </c>
      <c r="J18" s="50" t="s">
        <v>18</v>
      </c>
      <c r="K18" s="52">
        <f>LOOKUP(J18,[1]Puntos!$A$2:$A$92,[1]Puntos!$B$2:$B$92)</f>
        <v>0</v>
      </c>
      <c r="L18" s="48" t="s">
        <v>18</v>
      </c>
      <c r="M18" s="49">
        <f>LOOKUP(L18,[1]Puntos!$A$2:$A$92,[1]Puntos!$B$2:$B$92)</f>
        <v>0</v>
      </c>
      <c r="N18" s="53">
        <f>E18+G18+I18+K18+M18</f>
        <v>730</v>
      </c>
      <c r="O18" s="54">
        <f t="shared" si="0"/>
        <v>6</v>
      </c>
    </row>
  </sheetData>
  <sortState ref="B14:N18">
    <sortCondition descending="1" ref="N14:N18"/>
  </sortState>
  <mergeCells count="25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A4:C11"/>
    <mergeCell ref="D4:E11"/>
    <mergeCell ref="F4:G11"/>
    <mergeCell ref="H4:I11"/>
    <mergeCell ref="J4:K11"/>
    <mergeCell ref="D3:E3"/>
    <mergeCell ref="F3:G3"/>
    <mergeCell ref="H3:I3"/>
    <mergeCell ref="J3:K3"/>
    <mergeCell ref="L3:M3"/>
    <mergeCell ref="L4:M11"/>
    <mergeCell ref="D12:E12"/>
    <mergeCell ref="F12:G12"/>
    <mergeCell ref="H12:I12"/>
    <mergeCell ref="J12:K12"/>
  </mergeCells>
  <pageMargins left="0.19685039370078741" right="0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2"/>
  <sheetViews>
    <sheetView workbookViewId="0">
      <selection activeCell="K26" sqref="K26"/>
    </sheetView>
  </sheetViews>
  <sheetFormatPr baseColWidth="10" defaultRowHeight="12.75" x14ac:dyDescent="0.2"/>
  <cols>
    <col min="1" max="1" width="8.5703125" style="37" bestFit="1" customWidth="1"/>
    <col min="2" max="2" width="22.140625" style="37" bestFit="1" customWidth="1"/>
    <col min="3" max="3" width="11.42578125" style="37"/>
    <col min="4" max="4" width="3.7109375" style="37" customWidth="1"/>
    <col min="5" max="5" width="9.7109375" style="37" customWidth="1"/>
    <col min="6" max="6" width="3.7109375" style="37" customWidth="1"/>
    <col min="7" max="7" width="9.7109375" style="37" customWidth="1"/>
    <col min="8" max="8" width="2" style="37" bestFit="1" customWidth="1"/>
    <col min="9" max="9" width="9.7109375" style="37" customWidth="1"/>
    <col min="10" max="10" width="3.7109375" style="37" customWidth="1"/>
    <col min="11" max="11" width="11.7109375" style="37" customWidth="1"/>
    <col min="12" max="12" width="3.7109375" style="37" customWidth="1"/>
    <col min="13" max="13" width="11.7109375" style="37" customWidth="1"/>
    <col min="14" max="14" width="7.140625" style="37" bestFit="1" customWidth="1"/>
    <col min="15" max="15" width="4.28515625" style="37" bestFit="1" customWidth="1"/>
    <col min="16" max="256" width="11.42578125" style="37"/>
    <col min="257" max="257" width="8.5703125" style="37" bestFit="1" customWidth="1"/>
    <col min="258" max="258" width="26.85546875" style="37" bestFit="1" customWidth="1"/>
    <col min="259" max="259" width="11.42578125" style="37"/>
    <col min="260" max="260" width="3.7109375" style="37" customWidth="1"/>
    <col min="261" max="261" width="9.7109375" style="37" customWidth="1"/>
    <col min="262" max="262" width="3.7109375" style="37" customWidth="1"/>
    <col min="263" max="263" width="9.7109375" style="37" customWidth="1"/>
    <col min="264" max="264" width="5.7109375" style="37" customWidth="1"/>
    <col min="265" max="265" width="9.7109375" style="37" customWidth="1"/>
    <col min="266" max="266" width="3.7109375" style="37" customWidth="1"/>
    <col min="267" max="267" width="11.7109375" style="37" customWidth="1"/>
    <col min="268" max="268" width="3.7109375" style="37" customWidth="1"/>
    <col min="269" max="270" width="11.7109375" style="37" customWidth="1"/>
    <col min="271" max="271" width="4.28515625" style="37" bestFit="1" customWidth="1"/>
    <col min="272" max="512" width="11.42578125" style="37"/>
    <col min="513" max="513" width="8.5703125" style="37" bestFit="1" customWidth="1"/>
    <col min="514" max="514" width="26.85546875" style="37" bestFit="1" customWidth="1"/>
    <col min="515" max="515" width="11.42578125" style="37"/>
    <col min="516" max="516" width="3.7109375" style="37" customWidth="1"/>
    <col min="517" max="517" width="9.7109375" style="37" customWidth="1"/>
    <col min="518" max="518" width="3.7109375" style="37" customWidth="1"/>
    <col min="519" max="519" width="9.7109375" style="37" customWidth="1"/>
    <col min="520" max="520" width="5.7109375" style="37" customWidth="1"/>
    <col min="521" max="521" width="9.7109375" style="37" customWidth="1"/>
    <col min="522" max="522" width="3.7109375" style="37" customWidth="1"/>
    <col min="523" max="523" width="11.7109375" style="37" customWidth="1"/>
    <col min="524" max="524" width="3.7109375" style="37" customWidth="1"/>
    <col min="525" max="526" width="11.7109375" style="37" customWidth="1"/>
    <col min="527" max="527" width="4.28515625" style="37" bestFit="1" customWidth="1"/>
    <col min="528" max="768" width="11.42578125" style="37"/>
    <col min="769" max="769" width="8.5703125" style="37" bestFit="1" customWidth="1"/>
    <col min="770" max="770" width="26.85546875" style="37" bestFit="1" customWidth="1"/>
    <col min="771" max="771" width="11.42578125" style="37"/>
    <col min="772" max="772" width="3.7109375" style="37" customWidth="1"/>
    <col min="773" max="773" width="9.7109375" style="37" customWidth="1"/>
    <col min="774" max="774" width="3.7109375" style="37" customWidth="1"/>
    <col min="775" max="775" width="9.7109375" style="37" customWidth="1"/>
    <col min="776" max="776" width="5.7109375" style="37" customWidth="1"/>
    <col min="777" max="777" width="9.7109375" style="37" customWidth="1"/>
    <col min="778" max="778" width="3.7109375" style="37" customWidth="1"/>
    <col min="779" max="779" width="11.7109375" style="37" customWidth="1"/>
    <col min="780" max="780" width="3.7109375" style="37" customWidth="1"/>
    <col min="781" max="782" width="11.7109375" style="37" customWidth="1"/>
    <col min="783" max="783" width="4.28515625" style="37" bestFit="1" customWidth="1"/>
    <col min="784" max="1024" width="11.42578125" style="37"/>
    <col min="1025" max="1025" width="8.5703125" style="37" bestFit="1" customWidth="1"/>
    <col min="1026" max="1026" width="26.85546875" style="37" bestFit="1" customWidth="1"/>
    <col min="1027" max="1027" width="11.42578125" style="37"/>
    <col min="1028" max="1028" width="3.7109375" style="37" customWidth="1"/>
    <col min="1029" max="1029" width="9.7109375" style="37" customWidth="1"/>
    <col min="1030" max="1030" width="3.7109375" style="37" customWidth="1"/>
    <col min="1031" max="1031" width="9.7109375" style="37" customWidth="1"/>
    <col min="1032" max="1032" width="5.7109375" style="37" customWidth="1"/>
    <col min="1033" max="1033" width="9.7109375" style="37" customWidth="1"/>
    <col min="1034" max="1034" width="3.7109375" style="37" customWidth="1"/>
    <col min="1035" max="1035" width="11.7109375" style="37" customWidth="1"/>
    <col min="1036" max="1036" width="3.7109375" style="37" customWidth="1"/>
    <col min="1037" max="1038" width="11.7109375" style="37" customWidth="1"/>
    <col min="1039" max="1039" width="4.28515625" style="37" bestFit="1" customWidth="1"/>
    <col min="1040" max="1280" width="11.42578125" style="37"/>
    <col min="1281" max="1281" width="8.5703125" style="37" bestFit="1" customWidth="1"/>
    <col min="1282" max="1282" width="26.85546875" style="37" bestFit="1" customWidth="1"/>
    <col min="1283" max="1283" width="11.42578125" style="37"/>
    <col min="1284" max="1284" width="3.7109375" style="37" customWidth="1"/>
    <col min="1285" max="1285" width="9.7109375" style="37" customWidth="1"/>
    <col min="1286" max="1286" width="3.7109375" style="37" customWidth="1"/>
    <col min="1287" max="1287" width="9.7109375" style="37" customWidth="1"/>
    <col min="1288" max="1288" width="5.7109375" style="37" customWidth="1"/>
    <col min="1289" max="1289" width="9.7109375" style="37" customWidth="1"/>
    <col min="1290" max="1290" width="3.7109375" style="37" customWidth="1"/>
    <col min="1291" max="1291" width="11.7109375" style="37" customWidth="1"/>
    <col min="1292" max="1292" width="3.7109375" style="37" customWidth="1"/>
    <col min="1293" max="1294" width="11.7109375" style="37" customWidth="1"/>
    <col min="1295" max="1295" width="4.28515625" style="37" bestFit="1" customWidth="1"/>
    <col min="1296" max="1536" width="11.42578125" style="37"/>
    <col min="1537" max="1537" width="8.5703125" style="37" bestFit="1" customWidth="1"/>
    <col min="1538" max="1538" width="26.85546875" style="37" bestFit="1" customWidth="1"/>
    <col min="1539" max="1539" width="11.42578125" style="37"/>
    <col min="1540" max="1540" width="3.7109375" style="37" customWidth="1"/>
    <col min="1541" max="1541" width="9.7109375" style="37" customWidth="1"/>
    <col min="1542" max="1542" width="3.7109375" style="37" customWidth="1"/>
    <col min="1543" max="1543" width="9.7109375" style="37" customWidth="1"/>
    <col min="1544" max="1544" width="5.7109375" style="37" customWidth="1"/>
    <col min="1545" max="1545" width="9.7109375" style="37" customWidth="1"/>
    <col min="1546" max="1546" width="3.7109375" style="37" customWidth="1"/>
    <col min="1547" max="1547" width="11.7109375" style="37" customWidth="1"/>
    <col min="1548" max="1548" width="3.7109375" style="37" customWidth="1"/>
    <col min="1549" max="1550" width="11.7109375" style="37" customWidth="1"/>
    <col min="1551" max="1551" width="4.28515625" style="37" bestFit="1" customWidth="1"/>
    <col min="1552" max="1792" width="11.42578125" style="37"/>
    <col min="1793" max="1793" width="8.5703125" style="37" bestFit="1" customWidth="1"/>
    <col min="1794" max="1794" width="26.85546875" style="37" bestFit="1" customWidth="1"/>
    <col min="1795" max="1795" width="11.42578125" style="37"/>
    <col min="1796" max="1796" width="3.7109375" style="37" customWidth="1"/>
    <col min="1797" max="1797" width="9.7109375" style="37" customWidth="1"/>
    <col min="1798" max="1798" width="3.7109375" style="37" customWidth="1"/>
    <col min="1799" max="1799" width="9.7109375" style="37" customWidth="1"/>
    <col min="1800" max="1800" width="5.7109375" style="37" customWidth="1"/>
    <col min="1801" max="1801" width="9.7109375" style="37" customWidth="1"/>
    <col min="1802" max="1802" width="3.7109375" style="37" customWidth="1"/>
    <col min="1803" max="1803" width="11.7109375" style="37" customWidth="1"/>
    <col min="1804" max="1804" width="3.7109375" style="37" customWidth="1"/>
    <col min="1805" max="1806" width="11.7109375" style="37" customWidth="1"/>
    <col min="1807" max="1807" width="4.28515625" style="37" bestFit="1" customWidth="1"/>
    <col min="1808" max="2048" width="11.42578125" style="37"/>
    <col min="2049" max="2049" width="8.5703125" style="37" bestFit="1" customWidth="1"/>
    <col min="2050" max="2050" width="26.85546875" style="37" bestFit="1" customWidth="1"/>
    <col min="2051" max="2051" width="11.42578125" style="37"/>
    <col min="2052" max="2052" width="3.7109375" style="37" customWidth="1"/>
    <col min="2053" max="2053" width="9.7109375" style="37" customWidth="1"/>
    <col min="2054" max="2054" width="3.7109375" style="37" customWidth="1"/>
    <col min="2055" max="2055" width="9.7109375" style="37" customWidth="1"/>
    <col min="2056" max="2056" width="5.7109375" style="37" customWidth="1"/>
    <col min="2057" max="2057" width="9.7109375" style="37" customWidth="1"/>
    <col min="2058" max="2058" width="3.7109375" style="37" customWidth="1"/>
    <col min="2059" max="2059" width="11.7109375" style="37" customWidth="1"/>
    <col min="2060" max="2060" width="3.7109375" style="37" customWidth="1"/>
    <col min="2061" max="2062" width="11.7109375" style="37" customWidth="1"/>
    <col min="2063" max="2063" width="4.28515625" style="37" bestFit="1" customWidth="1"/>
    <col min="2064" max="2304" width="11.42578125" style="37"/>
    <col min="2305" max="2305" width="8.5703125" style="37" bestFit="1" customWidth="1"/>
    <col min="2306" max="2306" width="26.85546875" style="37" bestFit="1" customWidth="1"/>
    <col min="2307" max="2307" width="11.42578125" style="37"/>
    <col min="2308" max="2308" width="3.7109375" style="37" customWidth="1"/>
    <col min="2309" max="2309" width="9.7109375" style="37" customWidth="1"/>
    <col min="2310" max="2310" width="3.7109375" style="37" customWidth="1"/>
    <col min="2311" max="2311" width="9.7109375" style="37" customWidth="1"/>
    <col min="2312" max="2312" width="5.7109375" style="37" customWidth="1"/>
    <col min="2313" max="2313" width="9.7109375" style="37" customWidth="1"/>
    <col min="2314" max="2314" width="3.7109375" style="37" customWidth="1"/>
    <col min="2315" max="2315" width="11.7109375" style="37" customWidth="1"/>
    <col min="2316" max="2316" width="3.7109375" style="37" customWidth="1"/>
    <col min="2317" max="2318" width="11.7109375" style="37" customWidth="1"/>
    <col min="2319" max="2319" width="4.28515625" style="37" bestFit="1" customWidth="1"/>
    <col min="2320" max="2560" width="11.42578125" style="37"/>
    <col min="2561" max="2561" width="8.5703125" style="37" bestFit="1" customWidth="1"/>
    <col min="2562" max="2562" width="26.85546875" style="37" bestFit="1" customWidth="1"/>
    <col min="2563" max="2563" width="11.42578125" style="37"/>
    <col min="2564" max="2564" width="3.7109375" style="37" customWidth="1"/>
    <col min="2565" max="2565" width="9.7109375" style="37" customWidth="1"/>
    <col min="2566" max="2566" width="3.7109375" style="37" customWidth="1"/>
    <col min="2567" max="2567" width="9.7109375" style="37" customWidth="1"/>
    <col min="2568" max="2568" width="5.7109375" style="37" customWidth="1"/>
    <col min="2569" max="2569" width="9.7109375" style="37" customWidth="1"/>
    <col min="2570" max="2570" width="3.7109375" style="37" customWidth="1"/>
    <col min="2571" max="2571" width="11.7109375" style="37" customWidth="1"/>
    <col min="2572" max="2572" width="3.7109375" style="37" customWidth="1"/>
    <col min="2573" max="2574" width="11.7109375" style="37" customWidth="1"/>
    <col min="2575" max="2575" width="4.28515625" style="37" bestFit="1" customWidth="1"/>
    <col min="2576" max="2816" width="11.42578125" style="37"/>
    <col min="2817" max="2817" width="8.5703125" style="37" bestFit="1" customWidth="1"/>
    <col min="2818" max="2818" width="26.85546875" style="37" bestFit="1" customWidth="1"/>
    <col min="2819" max="2819" width="11.42578125" style="37"/>
    <col min="2820" max="2820" width="3.7109375" style="37" customWidth="1"/>
    <col min="2821" max="2821" width="9.7109375" style="37" customWidth="1"/>
    <col min="2822" max="2822" width="3.7109375" style="37" customWidth="1"/>
    <col min="2823" max="2823" width="9.7109375" style="37" customWidth="1"/>
    <col min="2824" max="2824" width="5.7109375" style="37" customWidth="1"/>
    <col min="2825" max="2825" width="9.7109375" style="37" customWidth="1"/>
    <col min="2826" max="2826" width="3.7109375" style="37" customWidth="1"/>
    <col min="2827" max="2827" width="11.7109375" style="37" customWidth="1"/>
    <col min="2828" max="2828" width="3.7109375" style="37" customWidth="1"/>
    <col min="2829" max="2830" width="11.7109375" style="37" customWidth="1"/>
    <col min="2831" max="2831" width="4.28515625" style="37" bestFit="1" customWidth="1"/>
    <col min="2832" max="3072" width="11.42578125" style="37"/>
    <col min="3073" max="3073" width="8.5703125" style="37" bestFit="1" customWidth="1"/>
    <col min="3074" max="3074" width="26.85546875" style="37" bestFit="1" customWidth="1"/>
    <col min="3075" max="3075" width="11.42578125" style="37"/>
    <col min="3076" max="3076" width="3.7109375" style="37" customWidth="1"/>
    <col min="3077" max="3077" width="9.7109375" style="37" customWidth="1"/>
    <col min="3078" max="3078" width="3.7109375" style="37" customWidth="1"/>
    <col min="3079" max="3079" width="9.7109375" style="37" customWidth="1"/>
    <col min="3080" max="3080" width="5.7109375" style="37" customWidth="1"/>
    <col min="3081" max="3081" width="9.7109375" style="37" customWidth="1"/>
    <col min="3082" max="3082" width="3.7109375" style="37" customWidth="1"/>
    <col min="3083" max="3083" width="11.7109375" style="37" customWidth="1"/>
    <col min="3084" max="3084" width="3.7109375" style="37" customWidth="1"/>
    <col min="3085" max="3086" width="11.7109375" style="37" customWidth="1"/>
    <col min="3087" max="3087" width="4.28515625" style="37" bestFit="1" customWidth="1"/>
    <col min="3088" max="3328" width="11.42578125" style="37"/>
    <col min="3329" max="3329" width="8.5703125" style="37" bestFit="1" customWidth="1"/>
    <col min="3330" max="3330" width="26.85546875" style="37" bestFit="1" customWidth="1"/>
    <col min="3331" max="3331" width="11.42578125" style="37"/>
    <col min="3332" max="3332" width="3.7109375" style="37" customWidth="1"/>
    <col min="3333" max="3333" width="9.7109375" style="37" customWidth="1"/>
    <col min="3334" max="3334" width="3.7109375" style="37" customWidth="1"/>
    <col min="3335" max="3335" width="9.7109375" style="37" customWidth="1"/>
    <col min="3336" max="3336" width="5.7109375" style="37" customWidth="1"/>
    <col min="3337" max="3337" width="9.7109375" style="37" customWidth="1"/>
    <col min="3338" max="3338" width="3.7109375" style="37" customWidth="1"/>
    <col min="3339" max="3339" width="11.7109375" style="37" customWidth="1"/>
    <col min="3340" max="3340" width="3.7109375" style="37" customWidth="1"/>
    <col min="3341" max="3342" width="11.7109375" style="37" customWidth="1"/>
    <col min="3343" max="3343" width="4.28515625" style="37" bestFit="1" customWidth="1"/>
    <col min="3344" max="3584" width="11.42578125" style="37"/>
    <col min="3585" max="3585" width="8.5703125" style="37" bestFit="1" customWidth="1"/>
    <col min="3586" max="3586" width="26.85546875" style="37" bestFit="1" customWidth="1"/>
    <col min="3587" max="3587" width="11.42578125" style="37"/>
    <col min="3588" max="3588" width="3.7109375" style="37" customWidth="1"/>
    <col min="3589" max="3589" width="9.7109375" style="37" customWidth="1"/>
    <col min="3590" max="3590" width="3.7109375" style="37" customWidth="1"/>
    <col min="3591" max="3591" width="9.7109375" style="37" customWidth="1"/>
    <col min="3592" max="3592" width="5.7109375" style="37" customWidth="1"/>
    <col min="3593" max="3593" width="9.7109375" style="37" customWidth="1"/>
    <col min="3594" max="3594" width="3.7109375" style="37" customWidth="1"/>
    <col min="3595" max="3595" width="11.7109375" style="37" customWidth="1"/>
    <col min="3596" max="3596" width="3.7109375" style="37" customWidth="1"/>
    <col min="3597" max="3598" width="11.7109375" style="37" customWidth="1"/>
    <col min="3599" max="3599" width="4.28515625" style="37" bestFit="1" customWidth="1"/>
    <col min="3600" max="3840" width="11.42578125" style="37"/>
    <col min="3841" max="3841" width="8.5703125" style="37" bestFit="1" customWidth="1"/>
    <col min="3842" max="3842" width="26.85546875" style="37" bestFit="1" customWidth="1"/>
    <col min="3843" max="3843" width="11.42578125" style="37"/>
    <col min="3844" max="3844" width="3.7109375" style="37" customWidth="1"/>
    <col min="3845" max="3845" width="9.7109375" style="37" customWidth="1"/>
    <col min="3846" max="3846" width="3.7109375" style="37" customWidth="1"/>
    <col min="3847" max="3847" width="9.7109375" style="37" customWidth="1"/>
    <col min="3848" max="3848" width="5.7109375" style="37" customWidth="1"/>
    <col min="3849" max="3849" width="9.7109375" style="37" customWidth="1"/>
    <col min="3850" max="3850" width="3.7109375" style="37" customWidth="1"/>
    <col min="3851" max="3851" width="11.7109375" style="37" customWidth="1"/>
    <col min="3852" max="3852" width="3.7109375" style="37" customWidth="1"/>
    <col min="3853" max="3854" width="11.7109375" style="37" customWidth="1"/>
    <col min="3855" max="3855" width="4.28515625" style="37" bestFit="1" customWidth="1"/>
    <col min="3856" max="4096" width="11.42578125" style="37"/>
    <col min="4097" max="4097" width="8.5703125" style="37" bestFit="1" customWidth="1"/>
    <col min="4098" max="4098" width="26.85546875" style="37" bestFit="1" customWidth="1"/>
    <col min="4099" max="4099" width="11.42578125" style="37"/>
    <col min="4100" max="4100" width="3.7109375" style="37" customWidth="1"/>
    <col min="4101" max="4101" width="9.7109375" style="37" customWidth="1"/>
    <col min="4102" max="4102" width="3.7109375" style="37" customWidth="1"/>
    <col min="4103" max="4103" width="9.7109375" style="37" customWidth="1"/>
    <col min="4104" max="4104" width="5.7109375" style="37" customWidth="1"/>
    <col min="4105" max="4105" width="9.7109375" style="37" customWidth="1"/>
    <col min="4106" max="4106" width="3.7109375" style="37" customWidth="1"/>
    <col min="4107" max="4107" width="11.7109375" style="37" customWidth="1"/>
    <col min="4108" max="4108" width="3.7109375" style="37" customWidth="1"/>
    <col min="4109" max="4110" width="11.7109375" style="37" customWidth="1"/>
    <col min="4111" max="4111" width="4.28515625" style="37" bestFit="1" customWidth="1"/>
    <col min="4112" max="4352" width="11.42578125" style="37"/>
    <col min="4353" max="4353" width="8.5703125" style="37" bestFit="1" customWidth="1"/>
    <col min="4354" max="4354" width="26.85546875" style="37" bestFit="1" customWidth="1"/>
    <col min="4355" max="4355" width="11.42578125" style="37"/>
    <col min="4356" max="4356" width="3.7109375" style="37" customWidth="1"/>
    <col min="4357" max="4357" width="9.7109375" style="37" customWidth="1"/>
    <col min="4358" max="4358" width="3.7109375" style="37" customWidth="1"/>
    <col min="4359" max="4359" width="9.7109375" style="37" customWidth="1"/>
    <col min="4360" max="4360" width="5.7109375" style="37" customWidth="1"/>
    <col min="4361" max="4361" width="9.7109375" style="37" customWidth="1"/>
    <col min="4362" max="4362" width="3.7109375" style="37" customWidth="1"/>
    <col min="4363" max="4363" width="11.7109375" style="37" customWidth="1"/>
    <col min="4364" max="4364" width="3.7109375" style="37" customWidth="1"/>
    <col min="4365" max="4366" width="11.7109375" style="37" customWidth="1"/>
    <col min="4367" max="4367" width="4.28515625" style="37" bestFit="1" customWidth="1"/>
    <col min="4368" max="4608" width="11.42578125" style="37"/>
    <col min="4609" max="4609" width="8.5703125" style="37" bestFit="1" customWidth="1"/>
    <col min="4610" max="4610" width="26.85546875" style="37" bestFit="1" customWidth="1"/>
    <col min="4611" max="4611" width="11.42578125" style="37"/>
    <col min="4612" max="4612" width="3.7109375" style="37" customWidth="1"/>
    <col min="4613" max="4613" width="9.7109375" style="37" customWidth="1"/>
    <col min="4614" max="4614" width="3.7109375" style="37" customWidth="1"/>
    <col min="4615" max="4615" width="9.7109375" style="37" customWidth="1"/>
    <col min="4616" max="4616" width="5.7109375" style="37" customWidth="1"/>
    <col min="4617" max="4617" width="9.7109375" style="37" customWidth="1"/>
    <col min="4618" max="4618" width="3.7109375" style="37" customWidth="1"/>
    <col min="4619" max="4619" width="11.7109375" style="37" customWidth="1"/>
    <col min="4620" max="4620" width="3.7109375" style="37" customWidth="1"/>
    <col min="4621" max="4622" width="11.7109375" style="37" customWidth="1"/>
    <col min="4623" max="4623" width="4.28515625" style="37" bestFit="1" customWidth="1"/>
    <col min="4624" max="4864" width="11.42578125" style="37"/>
    <col min="4865" max="4865" width="8.5703125" style="37" bestFit="1" customWidth="1"/>
    <col min="4866" max="4866" width="26.85546875" style="37" bestFit="1" customWidth="1"/>
    <col min="4867" max="4867" width="11.42578125" style="37"/>
    <col min="4868" max="4868" width="3.7109375" style="37" customWidth="1"/>
    <col min="4869" max="4869" width="9.7109375" style="37" customWidth="1"/>
    <col min="4870" max="4870" width="3.7109375" style="37" customWidth="1"/>
    <col min="4871" max="4871" width="9.7109375" style="37" customWidth="1"/>
    <col min="4872" max="4872" width="5.7109375" style="37" customWidth="1"/>
    <col min="4873" max="4873" width="9.7109375" style="37" customWidth="1"/>
    <col min="4874" max="4874" width="3.7109375" style="37" customWidth="1"/>
    <col min="4875" max="4875" width="11.7109375" style="37" customWidth="1"/>
    <col min="4876" max="4876" width="3.7109375" style="37" customWidth="1"/>
    <col min="4877" max="4878" width="11.7109375" style="37" customWidth="1"/>
    <col min="4879" max="4879" width="4.28515625" style="37" bestFit="1" customWidth="1"/>
    <col min="4880" max="5120" width="11.42578125" style="37"/>
    <col min="5121" max="5121" width="8.5703125" style="37" bestFit="1" customWidth="1"/>
    <col min="5122" max="5122" width="26.85546875" style="37" bestFit="1" customWidth="1"/>
    <col min="5123" max="5123" width="11.42578125" style="37"/>
    <col min="5124" max="5124" width="3.7109375" style="37" customWidth="1"/>
    <col min="5125" max="5125" width="9.7109375" style="37" customWidth="1"/>
    <col min="5126" max="5126" width="3.7109375" style="37" customWidth="1"/>
    <col min="5127" max="5127" width="9.7109375" style="37" customWidth="1"/>
    <col min="5128" max="5128" width="5.7109375" style="37" customWidth="1"/>
    <col min="5129" max="5129" width="9.7109375" style="37" customWidth="1"/>
    <col min="5130" max="5130" width="3.7109375" style="37" customWidth="1"/>
    <col min="5131" max="5131" width="11.7109375" style="37" customWidth="1"/>
    <col min="5132" max="5132" width="3.7109375" style="37" customWidth="1"/>
    <col min="5133" max="5134" width="11.7109375" style="37" customWidth="1"/>
    <col min="5135" max="5135" width="4.28515625" style="37" bestFit="1" customWidth="1"/>
    <col min="5136" max="5376" width="11.42578125" style="37"/>
    <col min="5377" max="5377" width="8.5703125" style="37" bestFit="1" customWidth="1"/>
    <col min="5378" max="5378" width="26.85546875" style="37" bestFit="1" customWidth="1"/>
    <col min="5379" max="5379" width="11.42578125" style="37"/>
    <col min="5380" max="5380" width="3.7109375" style="37" customWidth="1"/>
    <col min="5381" max="5381" width="9.7109375" style="37" customWidth="1"/>
    <col min="5382" max="5382" width="3.7109375" style="37" customWidth="1"/>
    <col min="5383" max="5383" width="9.7109375" style="37" customWidth="1"/>
    <col min="5384" max="5384" width="5.7109375" style="37" customWidth="1"/>
    <col min="5385" max="5385" width="9.7109375" style="37" customWidth="1"/>
    <col min="5386" max="5386" width="3.7109375" style="37" customWidth="1"/>
    <col min="5387" max="5387" width="11.7109375" style="37" customWidth="1"/>
    <col min="5388" max="5388" width="3.7109375" style="37" customWidth="1"/>
    <col min="5389" max="5390" width="11.7109375" style="37" customWidth="1"/>
    <col min="5391" max="5391" width="4.28515625" style="37" bestFit="1" customWidth="1"/>
    <col min="5392" max="5632" width="11.42578125" style="37"/>
    <col min="5633" max="5633" width="8.5703125" style="37" bestFit="1" customWidth="1"/>
    <col min="5634" max="5634" width="26.85546875" style="37" bestFit="1" customWidth="1"/>
    <col min="5635" max="5635" width="11.42578125" style="37"/>
    <col min="5636" max="5636" width="3.7109375" style="37" customWidth="1"/>
    <col min="5637" max="5637" width="9.7109375" style="37" customWidth="1"/>
    <col min="5638" max="5638" width="3.7109375" style="37" customWidth="1"/>
    <col min="5639" max="5639" width="9.7109375" style="37" customWidth="1"/>
    <col min="5640" max="5640" width="5.7109375" style="37" customWidth="1"/>
    <col min="5641" max="5641" width="9.7109375" style="37" customWidth="1"/>
    <col min="5642" max="5642" width="3.7109375" style="37" customWidth="1"/>
    <col min="5643" max="5643" width="11.7109375" style="37" customWidth="1"/>
    <col min="5644" max="5644" width="3.7109375" style="37" customWidth="1"/>
    <col min="5645" max="5646" width="11.7109375" style="37" customWidth="1"/>
    <col min="5647" max="5647" width="4.28515625" style="37" bestFit="1" customWidth="1"/>
    <col min="5648" max="5888" width="11.42578125" style="37"/>
    <col min="5889" max="5889" width="8.5703125" style="37" bestFit="1" customWidth="1"/>
    <col min="5890" max="5890" width="26.85546875" style="37" bestFit="1" customWidth="1"/>
    <col min="5891" max="5891" width="11.42578125" style="37"/>
    <col min="5892" max="5892" width="3.7109375" style="37" customWidth="1"/>
    <col min="5893" max="5893" width="9.7109375" style="37" customWidth="1"/>
    <col min="5894" max="5894" width="3.7109375" style="37" customWidth="1"/>
    <col min="5895" max="5895" width="9.7109375" style="37" customWidth="1"/>
    <col min="5896" max="5896" width="5.7109375" style="37" customWidth="1"/>
    <col min="5897" max="5897" width="9.7109375" style="37" customWidth="1"/>
    <col min="5898" max="5898" width="3.7109375" style="37" customWidth="1"/>
    <col min="5899" max="5899" width="11.7109375" style="37" customWidth="1"/>
    <col min="5900" max="5900" width="3.7109375" style="37" customWidth="1"/>
    <col min="5901" max="5902" width="11.7109375" style="37" customWidth="1"/>
    <col min="5903" max="5903" width="4.28515625" style="37" bestFit="1" customWidth="1"/>
    <col min="5904" max="6144" width="11.42578125" style="37"/>
    <col min="6145" max="6145" width="8.5703125" style="37" bestFit="1" customWidth="1"/>
    <col min="6146" max="6146" width="26.85546875" style="37" bestFit="1" customWidth="1"/>
    <col min="6147" max="6147" width="11.42578125" style="37"/>
    <col min="6148" max="6148" width="3.7109375" style="37" customWidth="1"/>
    <col min="6149" max="6149" width="9.7109375" style="37" customWidth="1"/>
    <col min="6150" max="6150" width="3.7109375" style="37" customWidth="1"/>
    <col min="6151" max="6151" width="9.7109375" style="37" customWidth="1"/>
    <col min="6152" max="6152" width="5.7109375" style="37" customWidth="1"/>
    <col min="6153" max="6153" width="9.7109375" style="37" customWidth="1"/>
    <col min="6154" max="6154" width="3.7109375" style="37" customWidth="1"/>
    <col min="6155" max="6155" width="11.7109375" style="37" customWidth="1"/>
    <col min="6156" max="6156" width="3.7109375" style="37" customWidth="1"/>
    <col min="6157" max="6158" width="11.7109375" style="37" customWidth="1"/>
    <col min="6159" max="6159" width="4.28515625" style="37" bestFit="1" customWidth="1"/>
    <col min="6160" max="6400" width="11.42578125" style="37"/>
    <col min="6401" max="6401" width="8.5703125" style="37" bestFit="1" customWidth="1"/>
    <col min="6402" max="6402" width="26.85546875" style="37" bestFit="1" customWidth="1"/>
    <col min="6403" max="6403" width="11.42578125" style="37"/>
    <col min="6404" max="6404" width="3.7109375" style="37" customWidth="1"/>
    <col min="6405" max="6405" width="9.7109375" style="37" customWidth="1"/>
    <col min="6406" max="6406" width="3.7109375" style="37" customWidth="1"/>
    <col min="6407" max="6407" width="9.7109375" style="37" customWidth="1"/>
    <col min="6408" max="6408" width="5.7109375" style="37" customWidth="1"/>
    <col min="6409" max="6409" width="9.7109375" style="37" customWidth="1"/>
    <col min="6410" max="6410" width="3.7109375" style="37" customWidth="1"/>
    <col min="6411" max="6411" width="11.7109375" style="37" customWidth="1"/>
    <col min="6412" max="6412" width="3.7109375" style="37" customWidth="1"/>
    <col min="6413" max="6414" width="11.7109375" style="37" customWidth="1"/>
    <col min="6415" max="6415" width="4.28515625" style="37" bestFit="1" customWidth="1"/>
    <col min="6416" max="6656" width="11.42578125" style="37"/>
    <col min="6657" max="6657" width="8.5703125" style="37" bestFit="1" customWidth="1"/>
    <col min="6658" max="6658" width="26.85546875" style="37" bestFit="1" customWidth="1"/>
    <col min="6659" max="6659" width="11.42578125" style="37"/>
    <col min="6660" max="6660" width="3.7109375" style="37" customWidth="1"/>
    <col min="6661" max="6661" width="9.7109375" style="37" customWidth="1"/>
    <col min="6662" max="6662" width="3.7109375" style="37" customWidth="1"/>
    <col min="6663" max="6663" width="9.7109375" style="37" customWidth="1"/>
    <col min="6664" max="6664" width="5.7109375" style="37" customWidth="1"/>
    <col min="6665" max="6665" width="9.7109375" style="37" customWidth="1"/>
    <col min="6666" max="6666" width="3.7109375" style="37" customWidth="1"/>
    <col min="6667" max="6667" width="11.7109375" style="37" customWidth="1"/>
    <col min="6668" max="6668" width="3.7109375" style="37" customWidth="1"/>
    <col min="6669" max="6670" width="11.7109375" style="37" customWidth="1"/>
    <col min="6671" max="6671" width="4.28515625" style="37" bestFit="1" customWidth="1"/>
    <col min="6672" max="6912" width="11.42578125" style="37"/>
    <col min="6913" max="6913" width="8.5703125" style="37" bestFit="1" customWidth="1"/>
    <col min="6914" max="6914" width="26.85546875" style="37" bestFit="1" customWidth="1"/>
    <col min="6915" max="6915" width="11.42578125" style="37"/>
    <col min="6916" max="6916" width="3.7109375" style="37" customWidth="1"/>
    <col min="6917" max="6917" width="9.7109375" style="37" customWidth="1"/>
    <col min="6918" max="6918" width="3.7109375" style="37" customWidth="1"/>
    <col min="6919" max="6919" width="9.7109375" style="37" customWidth="1"/>
    <col min="6920" max="6920" width="5.7109375" style="37" customWidth="1"/>
    <col min="6921" max="6921" width="9.7109375" style="37" customWidth="1"/>
    <col min="6922" max="6922" width="3.7109375" style="37" customWidth="1"/>
    <col min="6923" max="6923" width="11.7109375" style="37" customWidth="1"/>
    <col min="6924" max="6924" width="3.7109375" style="37" customWidth="1"/>
    <col min="6925" max="6926" width="11.7109375" style="37" customWidth="1"/>
    <col min="6927" max="6927" width="4.28515625" style="37" bestFit="1" customWidth="1"/>
    <col min="6928" max="7168" width="11.42578125" style="37"/>
    <col min="7169" max="7169" width="8.5703125" style="37" bestFit="1" customWidth="1"/>
    <col min="7170" max="7170" width="26.85546875" style="37" bestFit="1" customWidth="1"/>
    <col min="7171" max="7171" width="11.42578125" style="37"/>
    <col min="7172" max="7172" width="3.7109375" style="37" customWidth="1"/>
    <col min="7173" max="7173" width="9.7109375" style="37" customWidth="1"/>
    <col min="7174" max="7174" width="3.7109375" style="37" customWidth="1"/>
    <col min="7175" max="7175" width="9.7109375" style="37" customWidth="1"/>
    <col min="7176" max="7176" width="5.7109375" style="37" customWidth="1"/>
    <col min="7177" max="7177" width="9.7109375" style="37" customWidth="1"/>
    <col min="7178" max="7178" width="3.7109375" style="37" customWidth="1"/>
    <col min="7179" max="7179" width="11.7109375" style="37" customWidth="1"/>
    <col min="7180" max="7180" width="3.7109375" style="37" customWidth="1"/>
    <col min="7181" max="7182" width="11.7109375" style="37" customWidth="1"/>
    <col min="7183" max="7183" width="4.28515625" style="37" bestFit="1" customWidth="1"/>
    <col min="7184" max="7424" width="11.42578125" style="37"/>
    <col min="7425" max="7425" width="8.5703125" style="37" bestFit="1" customWidth="1"/>
    <col min="7426" max="7426" width="26.85546875" style="37" bestFit="1" customWidth="1"/>
    <col min="7427" max="7427" width="11.42578125" style="37"/>
    <col min="7428" max="7428" width="3.7109375" style="37" customWidth="1"/>
    <col min="7429" max="7429" width="9.7109375" style="37" customWidth="1"/>
    <col min="7430" max="7430" width="3.7109375" style="37" customWidth="1"/>
    <col min="7431" max="7431" width="9.7109375" style="37" customWidth="1"/>
    <col min="7432" max="7432" width="5.7109375" style="37" customWidth="1"/>
    <col min="7433" max="7433" width="9.7109375" style="37" customWidth="1"/>
    <col min="7434" max="7434" width="3.7109375" style="37" customWidth="1"/>
    <col min="7435" max="7435" width="11.7109375" style="37" customWidth="1"/>
    <col min="7436" max="7436" width="3.7109375" style="37" customWidth="1"/>
    <col min="7437" max="7438" width="11.7109375" style="37" customWidth="1"/>
    <col min="7439" max="7439" width="4.28515625" style="37" bestFit="1" customWidth="1"/>
    <col min="7440" max="7680" width="11.42578125" style="37"/>
    <col min="7681" max="7681" width="8.5703125" style="37" bestFit="1" customWidth="1"/>
    <col min="7682" max="7682" width="26.85546875" style="37" bestFit="1" customWidth="1"/>
    <col min="7683" max="7683" width="11.42578125" style="37"/>
    <col min="7684" max="7684" width="3.7109375" style="37" customWidth="1"/>
    <col min="7685" max="7685" width="9.7109375" style="37" customWidth="1"/>
    <col min="7686" max="7686" width="3.7109375" style="37" customWidth="1"/>
    <col min="7687" max="7687" width="9.7109375" style="37" customWidth="1"/>
    <col min="7688" max="7688" width="5.7109375" style="37" customWidth="1"/>
    <col min="7689" max="7689" width="9.7109375" style="37" customWidth="1"/>
    <col min="7690" max="7690" width="3.7109375" style="37" customWidth="1"/>
    <col min="7691" max="7691" width="11.7109375" style="37" customWidth="1"/>
    <col min="7692" max="7692" width="3.7109375" style="37" customWidth="1"/>
    <col min="7693" max="7694" width="11.7109375" style="37" customWidth="1"/>
    <col min="7695" max="7695" width="4.28515625" style="37" bestFit="1" customWidth="1"/>
    <col min="7696" max="7936" width="11.42578125" style="37"/>
    <col min="7937" max="7937" width="8.5703125" style="37" bestFit="1" customWidth="1"/>
    <col min="7938" max="7938" width="26.85546875" style="37" bestFit="1" customWidth="1"/>
    <col min="7939" max="7939" width="11.42578125" style="37"/>
    <col min="7940" max="7940" width="3.7109375" style="37" customWidth="1"/>
    <col min="7941" max="7941" width="9.7109375" style="37" customWidth="1"/>
    <col min="7942" max="7942" width="3.7109375" style="37" customWidth="1"/>
    <col min="7943" max="7943" width="9.7109375" style="37" customWidth="1"/>
    <col min="7944" max="7944" width="5.7109375" style="37" customWidth="1"/>
    <col min="7945" max="7945" width="9.7109375" style="37" customWidth="1"/>
    <col min="7946" max="7946" width="3.7109375" style="37" customWidth="1"/>
    <col min="7947" max="7947" width="11.7109375" style="37" customWidth="1"/>
    <col min="7948" max="7948" width="3.7109375" style="37" customWidth="1"/>
    <col min="7949" max="7950" width="11.7109375" style="37" customWidth="1"/>
    <col min="7951" max="7951" width="4.28515625" style="37" bestFit="1" customWidth="1"/>
    <col min="7952" max="8192" width="11.42578125" style="37"/>
    <col min="8193" max="8193" width="8.5703125" style="37" bestFit="1" customWidth="1"/>
    <col min="8194" max="8194" width="26.85546875" style="37" bestFit="1" customWidth="1"/>
    <col min="8195" max="8195" width="11.42578125" style="37"/>
    <col min="8196" max="8196" width="3.7109375" style="37" customWidth="1"/>
    <col min="8197" max="8197" width="9.7109375" style="37" customWidth="1"/>
    <col min="8198" max="8198" width="3.7109375" style="37" customWidth="1"/>
    <col min="8199" max="8199" width="9.7109375" style="37" customWidth="1"/>
    <col min="8200" max="8200" width="5.7109375" style="37" customWidth="1"/>
    <col min="8201" max="8201" width="9.7109375" style="37" customWidth="1"/>
    <col min="8202" max="8202" width="3.7109375" style="37" customWidth="1"/>
    <col min="8203" max="8203" width="11.7109375" style="37" customWidth="1"/>
    <col min="8204" max="8204" width="3.7109375" style="37" customWidth="1"/>
    <col min="8205" max="8206" width="11.7109375" style="37" customWidth="1"/>
    <col min="8207" max="8207" width="4.28515625" style="37" bestFit="1" customWidth="1"/>
    <col min="8208" max="8448" width="11.42578125" style="37"/>
    <col min="8449" max="8449" width="8.5703125" style="37" bestFit="1" customWidth="1"/>
    <col min="8450" max="8450" width="26.85546875" style="37" bestFit="1" customWidth="1"/>
    <col min="8451" max="8451" width="11.42578125" style="37"/>
    <col min="8452" max="8452" width="3.7109375" style="37" customWidth="1"/>
    <col min="8453" max="8453" width="9.7109375" style="37" customWidth="1"/>
    <col min="8454" max="8454" width="3.7109375" style="37" customWidth="1"/>
    <col min="8455" max="8455" width="9.7109375" style="37" customWidth="1"/>
    <col min="8456" max="8456" width="5.7109375" style="37" customWidth="1"/>
    <col min="8457" max="8457" width="9.7109375" style="37" customWidth="1"/>
    <col min="8458" max="8458" width="3.7109375" style="37" customWidth="1"/>
    <col min="8459" max="8459" width="11.7109375" style="37" customWidth="1"/>
    <col min="8460" max="8460" width="3.7109375" style="37" customWidth="1"/>
    <col min="8461" max="8462" width="11.7109375" style="37" customWidth="1"/>
    <col min="8463" max="8463" width="4.28515625" style="37" bestFit="1" customWidth="1"/>
    <col min="8464" max="8704" width="11.42578125" style="37"/>
    <col min="8705" max="8705" width="8.5703125" style="37" bestFit="1" customWidth="1"/>
    <col min="8706" max="8706" width="26.85546875" style="37" bestFit="1" customWidth="1"/>
    <col min="8707" max="8707" width="11.42578125" style="37"/>
    <col min="8708" max="8708" width="3.7109375" style="37" customWidth="1"/>
    <col min="8709" max="8709" width="9.7109375" style="37" customWidth="1"/>
    <col min="8710" max="8710" width="3.7109375" style="37" customWidth="1"/>
    <col min="8711" max="8711" width="9.7109375" style="37" customWidth="1"/>
    <col min="8712" max="8712" width="5.7109375" style="37" customWidth="1"/>
    <col min="8713" max="8713" width="9.7109375" style="37" customWidth="1"/>
    <col min="8714" max="8714" width="3.7109375" style="37" customWidth="1"/>
    <col min="8715" max="8715" width="11.7109375" style="37" customWidth="1"/>
    <col min="8716" max="8716" width="3.7109375" style="37" customWidth="1"/>
    <col min="8717" max="8718" width="11.7109375" style="37" customWidth="1"/>
    <col min="8719" max="8719" width="4.28515625" style="37" bestFit="1" customWidth="1"/>
    <col min="8720" max="8960" width="11.42578125" style="37"/>
    <col min="8961" max="8961" width="8.5703125" style="37" bestFit="1" customWidth="1"/>
    <col min="8962" max="8962" width="26.85546875" style="37" bestFit="1" customWidth="1"/>
    <col min="8963" max="8963" width="11.42578125" style="37"/>
    <col min="8964" max="8964" width="3.7109375" style="37" customWidth="1"/>
    <col min="8965" max="8965" width="9.7109375" style="37" customWidth="1"/>
    <col min="8966" max="8966" width="3.7109375" style="37" customWidth="1"/>
    <col min="8967" max="8967" width="9.7109375" style="37" customWidth="1"/>
    <col min="8968" max="8968" width="5.7109375" style="37" customWidth="1"/>
    <col min="8969" max="8969" width="9.7109375" style="37" customWidth="1"/>
    <col min="8970" max="8970" width="3.7109375" style="37" customWidth="1"/>
    <col min="8971" max="8971" width="11.7109375" style="37" customWidth="1"/>
    <col min="8972" max="8972" width="3.7109375" style="37" customWidth="1"/>
    <col min="8973" max="8974" width="11.7109375" style="37" customWidth="1"/>
    <col min="8975" max="8975" width="4.28515625" style="37" bestFit="1" customWidth="1"/>
    <col min="8976" max="9216" width="11.42578125" style="37"/>
    <col min="9217" max="9217" width="8.5703125" style="37" bestFit="1" customWidth="1"/>
    <col min="9218" max="9218" width="26.85546875" style="37" bestFit="1" customWidth="1"/>
    <col min="9219" max="9219" width="11.42578125" style="37"/>
    <col min="9220" max="9220" width="3.7109375" style="37" customWidth="1"/>
    <col min="9221" max="9221" width="9.7109375" style="37" customWidth="1"/>
    <col min="9222" max="9222" width="3.7109375" style="37" customWidth="1"/>
    <col min="9223" max="9223" width="9.7109375" style="37" customWidth="1"/>
    <col min="9224" max="9224" width="5.7109375" style="37" customWidth="1"/>
    <col min="9225" max="9225" width="9.7109375" style="37" customWidth="1"/>
    <col min="9226" max="9226" width="3.7109375" style="37" customWidth="1"/>
    <col min="9227" max="9227" width="11.7109375" style="37" customWidth="1"/>
    <col min="9228" max="9228" width="3.7109375" style="37" customWidth="1"/>
    <col min="9229" max="9230" width="11.7109375" style="37" customWidth="1"/>
    <col min="9231" max="9231" width="4.28515625" style="37" bestFit="1" customWidth="1"/>
    <col min="9232" max="9472" width="11.42578125" style="37"/>
    <col min="9473" max="9473" width="8.5703125" style="37" bestFit="1" customWidth="1"/>
    <col min="9474" max="9474" width="26.85546875" style="37" bestFit="1" customWidth="1"/>
    <col min="9475" max="9475" width="11.42578125" style="37"/>
    <col min="9476" max="9476" width="3.7109375" style="37" customWidth="1"/>
    <col min="9477" max="9477" width="9.7109375" style="37" customWidth="1"/>
    <col min="9478" max="9478" width="3.7109375" style="37" customWidth="1"/>
    <col min="9479" max="9479" width="9.7109375" style="37" customWidth="1"/>
    <col min="9480" max="9480" width="5.7109375" style="37" customWidth="1"/>
    <col min="9481" max="9481" width="9.7109375" style="37" customWidth="1"/>
    <col min="9482" max="9482" width="3.7109375" style="37" customWidth="1"/>
    <col min="9483" max="9483" width="11.7109375" style="37" customWidth="1"/>
    <col min="9484" max="9484" width="3.7109375" style="37" customWidth="1"/>
    <col min="9485" max="9486" width="11.7109375" style="37" customWidth="1"/>
    <col min="9487" max="9487" width="4.28515625" style="37" bestFit="1" customWidth="1"/>
    <col min="9488" max="9728" width="11.42578125" style="37"/>
    <col min="9729" max="9729" width="8.5703125" style="37" bestFit="1" customWidth="1"/>
    <col min="9730" max="9730" width="26.85546875" style="37" bestFit="1" customWidth="1"/>
    <col min="9731" max="9731" width="11.42578125" style="37"/>
    <col min="9732" max="9732" width="3.7109375" style="37" customWidth="1"/>
    <col min="9733" max="9733" width="9.7109375" style="37" customWidth="1"/>
    <col min="9734" max="9734" width="3.7109375" style="37" customWidth="1"/>
    <col min="9735" max="9735" width="9.7109375" style="37" customWidth="1"/>
    <col min="9736" max="9736" width="5.7109375" style="37" customWidth="1"/>
    <col min="9737" max="9737" width="9.7109375" style="37" customWidth="1"/>
    <col min="9738" max="9738" width="3.7109375" style="37" customWidth="1"/>
    <col min="9739" max="9739" width="11.7109375" style="37" customWidth="1"/>
    <col min="9740" max="9740" width="3.7109375" style="37" customWidth="1"/>
    <col min="9741" max="9742" width="11.7109375" style="37" customWidth="1"/>
    <col min="9743" max="9743" width="4.28515625" style="37" bestFit="1" customWidth="1"/>
    <col min="9744" max="9984" width="11.42578125" style="37"/>
    <col min="9985" max="9985" width="8.5703125" style="37" bestFit="1" customWidth="1"/>
    <col min="9986" max="9986" width="26.85546875" style="37" bestFit="1" customWidth="1"/>
    <col min="9987" max="9987" width="11.42578125" style="37"/>
    <col min="9988" max="9988" width="3.7109375" style="37" customWidth="1"/>
    <col min="9989" max="9989" width="9.7109375" style="37" customWidth="1"/>
    <col min="9990" max="9990" width="3.7109375" style="37" customWidth="1"/>
    <col min="9991" max="9991" width="9.7109375" style="37" customWidth="1"/>
    <col min="9992" max="9992" width="5.7109375" style="37" customWidth="1"/>
    <col min="9993" max="9993" width="9.7109375" style="37" customWidth="1"/>
    <col min="9994" max="9994" width="3.7109375" style="37" customWidth="1"/>
    <col min="9995" max="9995" width="11.7109375" style="37" customWidth="1"/>
    <col min="9996" max="9996" width="3.7109375" style="37" customWidth="1"/>
    <col min="9997" max="9998" width="11.7109375" style="37" customWidth="1"/>
    <col min="9999" max="9999" width="4.28515625" style="37" bestFit="1" customWidth="1"/>
    <col min="10000" max="10240" width="11.42578125" style="37"/>
    <col min="10241" max="10241" width="8.5703125" style="37" bestFit="1" customWidth="1"/>
    <col min="10242" max="10242" width="26.85546875" style="37" bestFit="1" customWidth="1"/>
    <col min="10243" max="10243" width="11.42578125" style="37"/>
    <col min="10244" max="10244" width="3.7109375" style="37" customWidth="1"/>
    <col min="10245" max="10245" width="9.7109375" style="37" customWidth="1"/>
    <col min="10246" max="10246" width="3.7109375" style="37" customWidth="1"/>
    <col min="10247" max="10247" width="9.7109375" style="37" customWidth="1"/>
    <col min="10248" max="10248" width="5.7109375" style="37" customWidth="1"/>
    <col min="10249" max="10249" width="9.7109375" style="37" customWidth="1"/>
    <col min="10250" max="10250" width="3.7109375" style="37" customWidth="1"/>
    <col min="10251" max="10251" width="11.7109375" style="37" customWidth="1"/>
    <col min="10252" max="10252" width="3.7109375" style="37" customWidth="1"/>
    <col min="10253" max="10254" width="11.7109375" style="37" customWidth="1"/>
    <col min="10255" max="10255" width="4.28515625" style="37" bestFit="1" customWidth="1"/>
    <col min="10256" max="10496" width="11.42578125" style="37"/>
    <col min="10497" max="10497" width="8.5703125" style="37" bestFit="1" customWidth="1"/>
    <col min="10498" max="10498" width="26.85546875" style="37" bestFit="1" customWidth="1"/>
    <col min="10499" max="10499" width="11.42578125" style="37"/>
    <col min="10500" max="10500" width="3.7109375" style="37" customWidth="1"/>
    <col min="10501" max="10501" width="9.7109375" style="37" customWidth="1"/>
    <col min="10502" max="10502" width="3.7109375" style="37" customWidth="1"/>
    <col min="10503" max="10503" width="9.7109375" style="37" customWidth="1"/>
    <col min="10504" max="10504" width="5.7109375" style="37" customWidth="1"/>
    <col min="10505" max="10505" width="9.7109375" style="37" customWidth="1"/>
    <col min="10506" max="10506" width="3.7109375" style="37" customWidth="1"/>
    <col min="10507" max="10507" width="11.7109375" style="37" customWidth="1"/>
    <col min="10508" max="10508" width="3.7109375" style="37" customWidth="1"/>
    <col min="10509" max="10510" width="11.7109375" style="37" customWidth="1"/>
    <col min="10511" max="10511" width="4.28515625" style="37" bestFit="1" customWidth="1"/>
    <col min="10512" max="10752" width="11.42578125" style="37"/>
    <col min="10753" max="10753" width="8.5703125" style="37" bestFit="1" customWidth="1"/>
    <col min="10754" max="10754" width="26.85546875" style="37" bestFit="1" customWidth="1"/>
    <col min="10755" max="10755" width="11.42578125" style="37"/>
    <col min="10756" max="10756" width="3.7109375" style="37" customWidth="1"/>
    <col min="10757" max="10757" width="9.7109375" style="37" customWidth="1"/>
    <col min="10758" max="10758" width="3.7109375" style="37" customWidth="1"/>
    <col min="10759" max="10759" width="9.7109375" style="37" customWidth="1"/>
    <col min="10760" max="10760" width="5.7109375" style="37" customWidth="1"/>
    <col min="10761" max="10761" width="9.7109375" style="37" customWidth="1"/>
    <col min="10762" max="10762" width="3.7109375" style="37" customWidth="1"/>
    <col min="10763" max="10763" width="11.7109375" style="37" customWidth="1"/>
    <col min="10764" max="10764" width="3.7109375" style="37" customWidth="1"/>
    <col min="10765" max="10766" width="11.7109375" style="37" customWidth="1"/>
    <col min="10767" max="10767" width="4.28515625" style="37" bestFit="1" customWidth="1"/>
    <col min="10768" max="11008" width="11.42578125" style="37"/>
    <col min="11009" max="11009" width="8.5703125" style="37" bestFit="1" customWidth="1"/>
    <col min="11010" max="11010" width="26.85546875" style="37" bestFit="1" customWidth="1"/>
    <col min="11011" max="11011" width="11.42578125" style="37"/>
    <col min="11012" max="11012" width="3.7109375" style="37" customWidth="1"/>
    <col min="11013" max="11013" width="9.7109375" style="37" customWidth="1"/>
    <col min="11014" max="11014" width="3.7109375" style="37" customWidth="1"/>
    <col min="11015" max="11015" width="9.7109375" style="37" customWidth="1"/>
    <col min="11016" max="11016" width="5.7109375" style="37" customWidth="1"/>
    <col min="11017" max="11017" width="9.7109375" style="37" customWidth="1"/>
    <col min="11018" max="11018" width="3.7109375" style="37" customWidth="1"/>
    <col min="11019" max="11019" width="11.7109375" style="37" customWidth="1"/>
    <col min="11020" max="11020" width="3.7109375" style="37" customWidth="1"/>
    <col min="11021" max="11022" width="11.7109375" style="37" customWidth="1"/>
    <col min="11023" max="11023" width="4.28515625" style="37" bestFit="1" customWidth="1"/>
    <col min="11024" max="11264" width="11.42578125" style="37"/>
    <col min="11265" max="11265" width="8.5703125" style="37" bestFit="1" customWidth="1"/>
    <col min="11266" max="11266" width="26.85546875" style="37" bestFit="1" customWidth="1"/>
    <col min="11267" max="11267" width="11.42578125" style="37"/>
    <col min="11268" max="11268" width="3.7109375" style="37" customWidth="1"/>
    <col min="11269" max="11269" width="9.7109375" style="37" customWidth="1"/>
    <col min="11270" max="11270" width="3.7109375" style="37" customWidth="1"/>
    <col min="11271" max="11271" width="9.7109375" style="37" customWidth="1"/>
    <col min="11272" max="11272" width="5.7109375" style="37" customWidth="1"/>
    <col min="11273" max="11273" width="9.7109375" style="37" customWidth="1"/>
    <col min="11274" max="11274" width="3.7109375" style="37" customWidth="1"/>
    <col min="11275" max="11275" width="11.7109375" style="37" customWidth="1"/>
    <col min="11276" max="11276" width="3.7109375" style="37" customWidth="1"/>
    <col min="11277" max="11278" width="11.7109375" style="37" customWidth="1"/>
    <col min="11279" max="11279" width="4.28515625" style="37" bestFit="1" customWidth="1"/>
    <col min="11280" max="11520" width="11.42578125" style="37"/>
    <col min="11521" max="11521" width="8.5703125" style="37" bestFit="1" customWidth="1"/>
    <col min="11522" max="11522" width="26.85546875" style="37" bestFit="1" customWidth="1"/>
    <col min="11523" max="11523" width="11.42578125" style="37"/>
    <col min="11524" max="11524" width="3.7109375" style="37" customWidth="1"/>
    <col min="11525" max="11525" width="9.7109375" style="37" customWidth="1"/>
    <col min="11526" max="11526" width="3.7109375" style="37" customWidth="1"/>
    <col min="11527" max="11527" width="9.7109375" style="37" customWidth="1"/>
    <col min="11528" max="11528" width="5.7109375" style="37" customWidth="1"/>
    <col min="11529" max="11529" width="9.7109375" style="37" customWidth="1"/>
    <col min="11530" max="11530" width="3.7109375" style="37" customWidth="1"/>
    <col min="11531" max="11531" width="11.7109375" style="37" customWidth="1"/>
    <col min="11532" max="11532" width="3.7109375" style="37" customWidth="1"/>
    <col min="11533" max="11534" width="11.7109375" style="37" customWidth="1"/>
    <col min="11535" max="11535" width="4.28515625" style="37" bestFit="1" customWidth="1"/>
    <col min="11536" max="11776" width="11.42578125" style="37"/>
    <col min="11777" max="11777" width="8.5703125" style="37" bestFit="1" customWidth="1"/>
    <col min="11778" max="11778" width="26.85546875" style="37" bestFit="1" customWidth="1"/>
    <col min="11779" max="11779" width="11.42578125" style="37"/>
    <col min="11780" max="11780" width="3.7109375" style="37" customWidth="1"/>
    <col min="11781" max="11781" width="9.7109375" style="37" customWidth="1"/>
    <col min="11782" max="11782" width="3.7109375" style="37" customWidth="1"/>
    <col min="11783" max="11783" width="9.7109375" style="37" customWidth="1"/>
    <col min="11784" max="11784" width="5.7109375" style="37" customWidth="1"/>
    <col min="11785" max="11785" width="9.7109375" style="37" customWidth="1"/>
    <col min="11786" max="11786" width="3.7109375" style="37" customWidth="1"/>
    <col min="11787" max="11787" width="11.7109375" style="37" customWidth="1"/>
    <col min="11788" max="11788" width="3.7109375" style="37" customWidth="1"/>
    <col min="11789" max="11790" width="11.7109375" style="37" customWidth="1"/>
    <col min="11791" max="11791" width="4.28515625" style="37" bestFit="1" customWidth="1"/>
    <col min="11792" max="12032" width="11.42578125" style="37"/>
    <col min="12033" max="12033" width="8.5703125" style="37" bestFit="1" customWidth="1"/>
    <col min="12034" max="12034" width="26.85546875" style="37" bestFit="1" customWidth="1"/>
    <col min="12035" max="12035" width="11.42578125" style="37"/>
    <col min="12036" max="12036" width="3.7109375" style="37" customWidth="1"/>
    <col min="12037" max="12037" width="9.7109375" style="37" customWidth="1"/>
    <col min="12038" max="12038" width="3.7109375" style="37" customWidth="1"/>
    <col min="12039" max="12039" width="9.7109375" style="37" customWidth="1"/>
    <col min="12040" max="12040" width="5.7109375" style="37" customWidth="1"/>
    <col min="12041" max="12041" width="9.7109375" style="37" customWidth="1"/>
    <col min="12042" max="12042" width="3.7109375" style="37" customWidth="1"/>
    <col min="12043" max="12043" width="11.7109375" style="37" customWidth="1"/>
    <col min="12044" max="12044" width="3.7109375" style="37" customWidth="1"/>
    <col min="12045" max="12046" width="11.7109375" style="37" customWidth="1"/>
    <col min="12047" max="12047" width="4.28515625" style="37" bestFit="1" customWidth="1"/>
    <col min="12048" max="12288" width="11.42578125" style="37"/>
    <col min="12289" max="12289" width="8.5703125" style="37" bestFit="1" customWidth="1"/>
    <col min="12290" max="12290" width="26.85546875" style="37" bestFit="1" customWidth="1"/>
    <col min="12291" max="12291" width="11.42578125" style="37"/>
    <col min="12292" max="12292" width="3.7109375" style="37" customWidth="1"/>
    <col min="12293" max="12293" width="9.7109375" style="37" customWidth="1"/>
    <col min="12294" max="12294" width="3.7109375" style="37" customWidth="1"/>
    <col min="12295" max="12295" width="9.7109375" style="37" customWidth="1"/>
    <col min="12296" max="12296" width="5.7109375" style="37" customWidth="1"/>
    <col min="12297" max="12297" width="9.7109375" style="37" customWidth="1"/>
    <col min="12298" max="12298" width="3.7109375" style="37" customWidth="1"/>
    <col min="12299" max="12299" width="11.7109375" style="37" customWidth="1"/>
    <col min="12300" max="12300" width="3.7109375" style="37" customWidth="1"/>
    <col min="12301" max="12302" width="11.7109375" style="37" customWidth="1"/>
    <col min="12303" max="12303" width="4.28515625" style="37" bestFit="1" customWidth="1"/>
    <col min="12304" max="12544" width="11.42578125" style="37"/>
    <col min="12545" max="12545" width="8.5703125" style="37" bestFit="1" customWidth="1"/>
    <col min="12546" max="12546" width="26.85546875" style="37" bestFit="1" customWidth="1"/>
    <col min="12547" max="12547" width="11.42578125" style="37"/>
    <col min="12548" max="12548" width="3.7109375" style="37" customWidth="1"/>
    <col min="12549" max="12549" width="9.7109375" style="37" customWidth="1"/>
    <col min="12550" max="12550" width="3.7109375" style="37" customWidth="1"/>
    <col min="12551" max="12551" width="9.7109375" style="37" customWidth="1"/>
    <col min="12552" max="12552" width="5.7109375" style="37" customWidth="1"/>
    <col min="12553" max="12553" width="9.7109375" style="37" customWidth="1"/>
    <col min="12554" max="12554" width="3.7109375" style="37" customWidth="1"/>
    <col min="12555" max="12555" width="11.7109375" style="37" customWidth="1"/>
    <col min="12556" max="12556" width="3.7109375" style="37" customWidth="1"/>
    <col min="12557" max="12558" width="11.7109375" style="37" customWidth="1"/>
    <col min="12559" max="12559" width="4.28515625" style="37" bestFit="1" customWidth="1"/>
    <col min="12560" max="12800" width="11.42578125" style="37"/>
    <col min="12801" max="12801" width="8.5703125" style="37" bestFit="1" customWidth="1"/>
    <col min="12802" max="12802" width="26.85546875" style="37" bestFit="1" customWidth="1"/>
    <col min="12803" max="12803" width="11.42578125" style="37"/>
    <col min="12804" max="12804" width="3.7109375" style="37" customWidth="1"/>
    <col min="12805" max="12805" width="9.7109375" style="37" customWidth="1"/>
    <col min="12806" max="12806" width="3.7109375" style="37" customWidth="1"/>
    <col min="12807" max="12807" width="9.7109375" style="37" customWidth="1"/>
    <col min="12808" max="12808" width="5.7109375" style="37" customWidth="1"/>
    <col min="12809" max="12809" width="9.7109375" style="37" customWidth="1"/>
    <col min="12810" max="12810" width="3.7109375" style="37" customWidth="1"/>
    <col min="12811" max="12811" width="11.7109375" style="37" customWidth="1"/>
    <col min="12812" max="12812" width="3.7109375" style="37" customWidth="1"/>
    <col min="12813" max="12814" width="11.7109375" style="37" customWidth="1"/>
    <col min="12815" max="12815" width="4.28515625" style="37" bestFit="1" customWidth="1"/>
    <col min="12816" max="13056" width="11.42578125" style="37"/>
    <col min="13057" max="13057" width="8.5703125" style="37" bestFit="1" customWidth="1"/>
    <col min="13058" max="13058" width="26.85546875" style="37" bestFit="1" customWidth="1"/>
    <col min="13059" max="13059" width="11.42578125" style="37"/>
    <col min="13060" max="13060" width="3.7109375" style="37" customWidth="1"/>
    <col min="13061" max="13061" width="9.7109375" style="37" customWidth="1"/>
    <col min="13062" max="13062" width="3.7109375" style="37" customWidth="1"/>
    <col min="13063" max="13063" width="9.7109375" style="37" customWidth="1"/>
    <col min="13064" max="13064" width="5.7109375" style="37" customWidth="1"/>
    <col min="13065" max="13065" width="9.7109375" style="37" customWidth="1"/>
    <col min="13066" max="13066" width="3.7109375" style="37" customWidth="1"/>
    <col min="13067" max="13067" width="11.7109375" style="37" customWidth="1"/>
    <col min="13068" max="13068" width="3.7109375" style="37" customWidth="1"/>
    <col min="13069" max="13070" width="11.7109375" style="37" customWidth="1"/>
    <col min="13071" max="13071" width="4.28515625" style="37" bestFit="1" customWidth="1"/>
    <col min="13072" max="13312" width="11.42578125" style="37"/>
    <col min="13313" max="13313" width="8.5703125" style="37" bestFit="1" customWidth="1"/>
    <col min="13314" max="13314" width="26.85546875" style="37" bestFit="1" customWidth="1"/>
    <col min="13315" max="13315" width="11.42578125" style="37"/>
    <col min="13316" max="13316" width="3.7109375" style="37" customWidth="1"/>
    <col min="13317" max="13317" width="9.7109375" style="37" customWidth="1"/>
    <col min="13318" max="13318" width="3.7109375" style="37" customWidth="1"/>
    <col min="13319" max="13319" width="9.7109375" style="37" customWidth="1"/>
    <col min="13320" max="13320" width="5.7109375" style="37" customWidth="1"/>
    <col min="13321" max="13321" width="9.7109375" style="37" customWidth="1"/>
    <col min="13322" max="13322" width="3.7109375" style="37" customWidth="1"/>
    <col min="13323" max="13323" width="11.7109375" style="37" customWidth="1"/>
    <col min="13324" max="13324" width="3.7109375" style="37" customWidth="1"/>
    <col min="13325" max="13326" width="11.7109375" style="37" customWidth="1"/>
    <col min="13327" max="13327" width="4.28515625" style="37" bestFit="1" customWidth="1"/>
    <col min="13328" max="13568" width="11.42578125" style="37"/>
    <col min="13569" max="13569" width="8.5703125" style="37" bestFit="1" customWidth="1"/>
    <col min="13570" max="13570" width="26.85546875" style="37" bestFit="1" customWidth="1"/>
    <col min="13571" max="13571" width="11.42578125" style="37"/>
    <col min="13572" max="13572" width="3.7109375" style="37" customWidth="1"/>
    <col min="13573" max="13573" width="9.7109375" style="37" customWidth="1"/>
    <col min="13574" max="13574" width="3.7109375" style="37" customWidth="1"/>
    <col min="13575" max="13575" width="9.7109375" style="37" customWidth="1"/>
    <col min="13576" max="13576" width="5.7109375" style="37" customWidth="1"/>
    <col min="13577" max="13577" width="9.7109375" style="37" customWidth="1"/>
    <col min="13578" max="13578" width="3.7109375" style="37" customWidth="1"/>
    <col min="13579" max="13579" width="11.7109375" style="37" customWidth="1"/>
    <col min="13580" max="13580" width="3.7109375" style="37" customWidth="1"/>
    <col min="13581" max="13582" width="11.7109375" style="37" customWidth="1"/>
    <col min="13583" max="13583" width="4.28515625" style="37" bestFit="1" customWidth="1"/>
    <col min="13584" max="13824" width="11.42578125" style="37"/>
    <col min="13825" max="13825" width="8.5703125" style="37" bestFit="1" customWidth="1"/>
    <col min="13826" max="13826" width="26.85546875" style="37" bestFit="1" customWidth="1"/>
    <col min="13827" max="13827" width="11.42578125" style="37"/>
    <col min="13828" max="13828" width="3.7109375" style="37" customWidth="1"/>
    <col min="13829" max="13829" width="9.7109375" style="37" customWidth="1"/>
    <col min="13830" max="13830" width="3.7109375" style="37" customWidth="1"/>
    <col min="13831" max="13831" width="9.7109375" style="37" customWidth="1"/>
    <col min="13832" max="13832" width="5.7109375" style="37" customWidth="1"/>
    <col min="13833" max="13833" width="9.7109375" style="37" customWidth="1"/>
    <col min="13834" max="13834" width="3.7109375" style="37" customWidth="1"/>
    <col min="13835" max="13835" width="11.7109375" style="37" customWidth="1"/>
    <col min="13836" max="13836" width="3.7109375" style="37" customWidth="1"/>
    <col min="13837" max="13838" width="11.7109375" style="37" customWidth="1"/>
    <col min="13839" max="13839" width="4.28515625" style="37" bestFit="1" customWidth="1"/>
    <col min="13840" max="14080" width="11.42578125" style="37"/>
    <col min="14081" max="14081" width="8.5703125" style="37" bestFit="1" customWidth="1"/>
    <col min="14082" max="14082" width="26.85546875" style="37" bestFit="1" customWidth="1"/>
    <col min="14083" max="14083" width="11.42578125" style="37"/>
    <col min="14084" max="14084" width="3.7109375" style="37" customWidth="1"/>
    <col min="14085" max="14085" width="9.7109375" style="37" customWidth="1"/>
    <col min="14086" max="14086" width="3.7109375" style="37" customWidth="1"/>
    <col min="14087" max="14087" width="9.7109375" style="37" customWidth="1"/>
    <col min="14088" max="14088" width="5.7109375" style="37" customWidth="1"/>
    <col min="14089" max="14089" width="9.7109375" style="37" customWidth="1"/>
    <col min="14090" max="14090" width="3.7109375" style="37" customWidth="1"/>
    <col min="14091" max="14091" width="11.7109375" style="37" customWidth="1"/>
    <col min="14092" max="14092" width="3.7109375" style="37" customWidth="1"/>
    <col min="14093" max="14094" width="11.7109375" style="37" customWidth="1"/>
    <col min="14095" max="14095" width="4.28515625" style="37" bestFit="1" customWidth="1"/>
    <col min="14096" max="14336" width="11.42578125" style="37"/>
    <col min="14337" max="14337" width="8.5703125" style="37" bestFit="1" customWidth="1"/>
    <col min="14338" max="14338" width="26.85546875" style="37" bestFit="1" customWidth="1"/>
    <col min="14339" max="14339" width="11.42578125" style="37"/>
    <col min="14340" max="14340" width="3.7109375" style="37" customWidth="1"/>
    <col min="14341" max="14341" width="9.7109375" style="37" customWidth="1"/>
    <col min="14342" max="14342" width="3.7109375" style="37" customWidth="1"/>
    <col min="14343" max="14343" width="9.7109375" style="37" customWidth="1"/>
    <col min="14344" max="14344" width="5.7109375" style="37" customWidth="1"/>
    <col min="14345" max="14345" width="9.7109375" style="37" customWidth="1"/>
    <col min="14346" max="14346" width="3.7109375" style="37" customWidth="1"/>
    <col min="14347" max="14347" width="11.7109375" style="37" customWidth="1"/>
    <col min="14348" max="14348" width="3.7109375" style="37" customWidth="1"/>
    <col min="14349" max="14350" width="11.7109375" style="37" customWidth="1"/>
    <col min="14351" max="14351" width="4.28515625" style="37" bestFit="1" customWidth="1"/>
    <col min="14352" max="14592" width="11.42578125" style="37"/>
    <col min="14593" max="14593" width="8.5703125" style="37" bestFit="1" customWidth="1"/>
    <col min="14594" max="14594" width="26.85546875" style="37" bestFit="1" customWidth="1"/>
    <col min="14595" max="14595" width="11.42578125" style="37"/>
    <col min="14596" max="14596" width="3.7109375" style="37" customWidth="1"/>
    <col min="14597" max="14597" width="9.7109375" style="37" customWidth="1"/>
    <col min="14598" max="14598" width="3.7109375" style="37" customWidth="1"/>
    <col min="14599" max="14599" width="9.7109375" style="37" customWidth="1"/>
    <col min="14600" max="14600" width="5.7109375" style="37" customWidth="1"/>
    <col min="14601" max="14601" width="9.7109375" style="37" customWidth="1"/>
    <col min="14602" max="14602" width="3.7109375" style="37" customWidth="1"/>
    <col min="14603" max="14603" width="11.7109375" style="37" customWidth="1"/>
    <col min="14604" max="14604" width="3.7109375" style="37" customWidth="1"/>
    <col min="14605" max="14606" width="11.7109375" style="37" customWidth="1"/>
    <col min="14607" max="14607" width="4.28515625" style="37" bestFit="1" customWidth="1"/>
    <col min="14608" max="14848" width="11.42578125" style="37"/>
    <col min="14849" max="14849" width="8.5703125" style="37" bestFit="1" customWidth="1"/>
    <col min="14850" max="14850" width="26.85546875" style="37" bestFit="1" customWidth="1"/>
    <col min="14851" max="14851" width="11.42578125" style="37"/>
    <col min="14852" max="14852" width="3.7109375" style="37" customWidth="1"/>
    <col min="14853" max="14853" width="9.7109375" style="37" customWidth="1"/>
    <col min="14854" max="14854" width="3.7109375" style="37" customWidth="1"/>
    <col min="14855" max="14855" width="9.7109375" style="37" customWidth="1"/>
    <col min="14856" max="14856" width="5.7109375" style="37" customWidth="1"/>
    <col min="14857" max="14857" width="9.7109375" style="37" customWidth="1"/>
    <col min="14858" max="14858" width="3.7109375" style="37" customWidth="1"/>
    <col min="14859" max="14859" width="11.7109375" style="37" customWidth="1"/>
    <col min="14860" max="14860" width="3.7109375" style="37" customWidth="1"/>
    <col min="14861" max="14862" width="11.7109375" style="37" customWidth="1"/>
    <col min="14863" max="14863" width="4.28515625" style="37" bestFit="1" customWidth="1"/>
    <col min="14864" max="15104" width="11.42578125" style="37"/>
    <col min="15105" max="15105" width="8.5703125" style="37" bestFit="1" customWidth="1"/>
    <col min="15106" max="15106" width="26.85546875" style="37" bestFit="1" customWidth="1"/>
    <col min="15107" max="15107" width="11.42578125" style="37"/>
    <col min="15108" max="15108" width="3.7109375" style="37" customWidth="1"/>
    <col min="15109" max="15109" width="9.7109375" style="37" customWidth="1"/>
    <col min="15110" max="15110" width="3.7109375" style="37" customWidth="1"/>
    <col min="15111" max="15111" width="9.7109375" style="37" customWidth="1"/>
    <col min="15112" max="15112" width="5.7109375" style="37" customWidth="1"/>
    <col min="15113" max="15113" width="9.7109375" style="37" customWidth="1"/>
    <col min="15114" max="15114" width="3.7109375" style="37" customWidth="1"/>
    <col min="15115" max="15115" width="11.7109375" style="37" customWidth="1"/>
    <col min="15116" max="15116" width="3.7109375" style="37" customWidth="1"/>
    <col min="15117" max="15118" width="11.7109375" style="37" customWidth="1"/>
    <col min="15119" max="15119" width="4.28515625" style="37" bestFit="1" customWidth="1"/>
    <col min="15120" max="15360" width="11.42578125" style="37"/>
    <col min="15361" max="15361" width="8.5703125" style="37" bestFit="1" customWidth="1"/>
    <col min="15362" max="15362" width="26.85546875" style="37" bestFit="1" customWidth="1"/>
    <col min="15363" max="15363" width="11.42578125" style="37"/>
    <col min="15364" max="15364" width="3.7109375" style="37" customWidth="1"/>
    <col min="15365" max="15365" width="9.7109375" style="37" customWidth="1"/>
    <col min="15366" max="15366" width="3.7109375" style="37" customWidth="1"/>
    <col min="15367" max="15367" width="9.7109375" style="37" customWidth="1"/>
    <col min="15368" max="15368" width="5.7109375" style="37" customWidth="1"/>
    <col min="15369" max="15369" width="9.7109375" style="37" customWidth="1"/>
    <col min="15370" max="15370" width="3.7109375" style="37" customWidth="1"/>
    <col min="15371" max="15371" width="11.7109375" style="37" customWidth="1"/>
    <col min="15372" max="15372" width="3.7109375" style="37" customWidth="1"/>
    <col min="15373" max="15374" width="11.7109375" style="37" customWidth="1"/>
    <col min="15375" max="15375" width="4.28515625" style="37" bestFit="1" customWidth="1"/>
    <col min="15376" max="15616" width="11.42578125" style="37"/>
    <col min="15617" max="15617" width="8.5703125" style="37" bestFit="1" customWidth="1"/>
    <col min="15618" max="15618" width="26.85546875" style="37" bestFit="1" customWidth="1"/>
    <col min="15619" max="15619" width="11.42578125" style="37"/>
    <col min="15620" max="15620" width="3.7109375" style="37" customWidth="1"/>
    <col min="15621" max="15621" width="9.7109375" style="37" customWidth="1"/>
    <col min="15622" max="15622" width="3.7109375" style="37" customWidth="1"/>
    <col min="15623" max="15623" width="9.7109375" style="37" customWidth="1"/>
    <col min="15624" max="15624" width="5.7109375" style="37" customWidth="1"/>
    <col min="15625" max="15625" width="9.7109375" style="37" customWidth="1"/>
    <col min="15626" max="15626" width="3.7109375" style="37" customWidth="1"/>
    <col min="15627" max="15627" width="11.7109375" style="37" customWidth="1"/>
    <col min="15628" max="15628" width="3.7109375" style="37" customWidth="1"/>
    <col min="15629" max="15630" width="11.7109375" style="37" customWidth="1"/>
    <col min="15631" max="15631" width="4.28515625" style="37" bestFit="1" customWidth="1"/>
    <col min="15632" max="15872" width="11.42578125" style="37"/>
    <col min="15873" max="15873" width="8.5703125" style="37" bestFit="1" customWidth="1"/>
    <col min="15874" max="15874" width="26.85546875" style="37" bestFit="1" customWidth="1"/>
    <col min="15875" max="15875" width="11.42578125" style="37"/>
    <col min="15876" max="15876" width="3.7109375" style="37" customWidth="1"/>
    <col min="15877" max="15877" width="9.7109375" style="37" customWidth="1"/>
    <col min="15878" max="15878" width="3.7109375" style="37" customWidth="1"/>
    <col min="15879" max="15879" width="9.7109375" style="37" customWidth="1"/>
    <col min="15880" max="15880" width="5.7109375" style="37" customWidth="1"/>
    <col min="15881" max="15881" width="9.7109375" style="37" customWidth="1"/>
    <col min="15882" max="15882" width="3.7109375" style="37" customWidth="1"/>
    <col min="15883" max="15883" width="11.7109375" style="37" customWidth="1"/>
    <col min="15884" max="15884" width="3.7109375" style="37" customWidth="1"/>
    <col min="15885" max="15886" width="11.7109375" style="37" customWidth="1"/>
    <col min="15887" max="15887" width="4.28515625" style="37" bestFit="1" customWidth="1"/>
    <col min="15888" max="16128" width="11.42578125" style="37"/>
    <col min="16129" max="16129" width="8.5703125" style="37" bestFit="1" customWidth="1"/>
    <col min="16130" max="16130" width="26.85546875" style="37" bestFit="1" customWidth="1"/>
    <col min="16131" max="16131" width="11.42578125" style="37"/>
    <col min="16132" max="16132" width="3.7109375" style="37" customWidth="1"/>
    <col min="16133" max="16133" width="9.7109375" style="37" customWidth="1"/>
    <col min="16134" max="16134" width="3.7109375" style="37" customWidth="1"/>
    <col min="16135" max="16135" width="9.7109375" style="37" customWidth="1"/>
    <col min="16136" max="16136" width="5.7109375" style="37" customWidth="1"/>
    <col min="16137" max="16137" width="9.7109375" style="37" customWidth="1"/>
    <col min="16138" max="16138" width="3.7109375" style="37" customWidth="1"/>
    <col min="16139" max="16139" width="11.7109375" style="37" customWidth="1"/>
    <col min="16140" max="16140" width="3.7109375" style="37" customWidth="1"/>
    <col min="16141" max="16142" width="11.7109375" style="37" customWidth="1"/>
    <col min="16143" max="16143" width="4.28515625" style="37" bestFit="1" customWidth="1"/>
    <col min="16144" max="16384" width="11.42578125" style="37"/>
  </cols>
  <sheetData>
    <row r="1" spans="1:16" ht="12.75" customHeight="1" x14ac:dyDescent="0.2">
      <c r="A1" s="147" t="s">
        <v>0</v>
      </c>
      <c r="B1" s="147"/>
      <c r="C1" s="147"/>
      <c r="D1" s="148">
        <v>1</v>
      </c>
      <c r="E1" s="149"/>
      <c r="F1" s="150">
        <v>2</v>
      </c>
      <c r="G1" s="151"/>
      <c r="H1" s="152">
        <v>3</v>
      </c>
      <c r="I1" s="153"/>
      <c r="J1" s="150">
        <v>4</v>
      </c>
      <c r="K1" s="151"/>
      <c r="L1" s="152">
        <v>5</v>
      </c>
      <c r="M1" s="153"/>
      <c r="N1" s="35"/>
      <c r="O1" s="36"/>
    </row>
    <row r="2" spans="1:16" ht="12.75" customHeight="1" x14ac:dyDescent="0.2">
      <c r="A2" s="147"/>
      <c r="B2" s="147"/>
      <c r="C2" s="147"/>
      <c r="D2" s="154" t="s">
        <v>1</v>
      </c>
      <c r="E2" s="133"/>
      <c r="F2" s="155" t="s">
        <v>2</v>
      </c>
      <c r="G2" s="156"/>
      <c r="H2" s="157" t="s">
        <v>3</v>
      </c>
      <c r="I2" s="158"/>
      <c r="J2" s="155" t="s">
        <v>4</v>
      </c>
      <c r="K2" s="156"/>
      <c r="L2" s="38"/>
      <c r="M2" s="39" t="s">
        <v>5</v>
      </c>
      <c r="N2" s="35"/>
      <c r="O2" s="36"/>
    </row>
    <row r="3" spans="1:16" ht="12.75" customHeight="1" thickBot="1" x14ac:dyDescent="0.25">
      <c r="A3" s="147"/>
      <c r="B3" s="147"/>
      <c r="C3" s="147"/>
      <c r="D3" s="132" t="s">
        <v>6</v>
      </c>
      <c r="E3" s="133"/>
      <c r="F3" s="134" t="s">
        <v>7</v>
      </c>
      <c r="G3" s="135"/>
      <c r="H3" s="136" t="s">
        <v>8</v>
      </c>
      <c r="I3" s="137"/>
      <c r="J3" s="134" t="s">
        <v>9</v>
      </c>
      <c r="K3" s="135"/>
      <c r="L3" s="136" t="s">
        <v>147</v>
      </c>
      <c r="M3" s="137"/>
      <c r="N3" s="35"/>
      <c r="O3" s="36"/>
    </row>
    <row r="4" spans="1:16" ht="13.5" customHeight="1" x14ac:dyDescent="0.2">
      <c r="A4" s="138" t="s">
        <v>209</v>
      </c>
      <c r="B4" s="138"/>
      <c r="C4" s="139"/>
      <c r="D4" s="142"/>
      <c r="E4" s="143"/>
      <c r="F4" s="142"/>
      <c r="G4" s="143"/>
      <c r="H4" s="142"/>
      <c r="I4" s="143"/>
      <c r="J4" s="142"/>
      <c r="K4" s="143"/>
      <c r="L4" s="122"/>
      <c r="M4" s="123"/>
      <c r="N4" s="35"/>
      <c r="O4" s="36"/>
    </row>
    <row r="5" spans="1:16" ht="12.75" customHeight="1" x14ac:dyDescent="0.2">
      <c r="A5" s="138"/>
      <c r="B5" s="138"/>
      <c r="C5" s="139"/>
      <c r="D5" s="144"/>
      <c r="E5" s="139"/>
      <c r="F5" s="144"/>
      <c r="G5" s="139"/>
      <c r="H5" s="144"/>
      <c r="I5" s="139"/>
      <c r="J5" s="144"/>
      <c r="K5" s="139"/>
      <c r="L5" s="124"/>
      <c r="M5" s="125"/>
      <c r="N5" s="35"/>
      <c r="O5" s="36"/>
    </row>
    <row r="6" spans="1:16" ht="12.75" customHeight="1" x14ac:dyDescent="0.2">
      <c r="A6" s="138"/>
      <c r="B6" s="138"/>
      <c r="C6" s="139"/>
      <c r="D6" s="144"/>
      <c r="E6" s="139"/>
      <c r="F6" s="144"/>
      <c r="G6" s="139"/>
      <c r="H6" s="144"/>
      <c r="I6" s="139"/>
      <c r="J6" s="144"/>
      <c r="K6" s="139"/>
      <c r="L6" s="124"/>
      <c r="M6" s="125"/>
      <c r="N6" s="35"/>
      <c r="O6" s="36"/>
    </row>
    <row r="7" spans="1:16" ht="12.75" customHeight="1" x14ac:dyDescent="0.2">
      <c r="A7" s="138"/>
      <c r="B7" s="138"/>
      <c r="C7" s="139"/>
      <c r="D7" s="144"/>
      <c r="E7" s="139"/>
      <c r="F7" s="144"/>
      <c r="G7" s="139"/>
      <c r="H7" s="144"/>
      <c r="I7" s="139"/>
      <c r="J7" s="144"/>
      <c r="K7" s="139"/>
      <c r="L7" s="124"/>
      <c r="M7" s="125"/>
      <c r="N7" s="35"/>
      <c r="O7" s="36"/>
    </row>
    <row r="8" spans="1:16" ht="12.75" customHeight="1" x14ac:dyDescent="0.2">
      <c r="A8" s="138"/>
      <c r="B8" s="138"/>
      <c r="C8" s="139"/>
      <c r="D8" s="144"/>
      <c r="E8" s="139"/>
      <c r="F8" s="144"/>
      <c r="G8" s="139"/>
      <c r="H8" s="144"/>
      <c r="I8" s="139"/>
      <c r="J8" s="144"/>
      <c r="K8" s="139"/>
      <c r="L8" s="124"/>
      <c r="M8" s="125"/>
      <c r="N8" s="35"/>
      <c r="O8" s="36"/>
    </row>
    <row r="9" spans="1:16" ht="12.75" customHeight="1" x14ac:dyDescent="0.2">
      <c r="A9" s="138"/>
      <c r="B9" s="138"/>
      <c r="C9" s="139"/>
      <c r="D9" s="144"/>
      <c r="E9" s="139"/>
      <c r="F9" s="144"/>
      <c r="G9" s="139"/>
      <c r="H9" s="144"/>
      <c r="I9" s="139"/>
      <c r="J9" s="144"/>
      <c r="K9" s="139"/>
      <c r="L9" s="124"/>
      <c r="M9" s="125"/>
      <c r="N9" s="35"/>
      <c r="O9" s="36"/>
    </row>
    <row r="10" spans="1:16" ht="12.75" customHeight="1" x14ac:dyDescent="0.2">
      <c r="A10" s="138"/>
      <c r="B10" s="138"/>
      <c r="C10" s="139"/>
      <c r="D10" s="144"/>
      <c r="E10" s="139"/>
      <c r="F10" s="144"/>
      <c r="G10" s="139"/>
      <c r="H10" s="144"/>
      <c r="I10" s="139"/>
      <c r="J10" s="144"/>
      <c r="K10" s="139"/>
      <c r="L10" s="124"/>
      <c r="M10" s="125"/>
      <c r="N10" s="35"/>
      <c r="O10" s="36"/>
    </row>
    <row r="11" spans="1:16" ht="13.5" customHeight="1" thickBot="1" x14ac:dyDescent="0.25">
      <c r="A11" s="140"/>
      <c r="B11" s="140"/>
      <c r="C11" s="141"/>
      <c r="D11" s="145"/>
      <c r="E11" s="146"/>
      <c r="F11" s="145"/>
      <c r="G11" s="146"/>
      <c r="H11" s="145"/>
      <c r="I11" s="146"/>
      <c r="J11" s="145"/>
      <c r="K11" s="146"/>
      <c r="L11" s="126"/>
      <c r="M11" s="127"/>
      <c r="N11" s="40"/>
      <c r="O11" s="36"/>
    </row>
    <row r="12" spans="1:16" x14ac:dyDescent="0.2">
      <c r="A12" s="41" t="s">
        <v>131</v>
      </c>
      <c r="B12" s="41" t="s">
        <v>210</v>
      </c>
      <c r="C12" s="41" t="s">
        <v>14</v>
      </c>
      <c r="D12" s="128" t="s">
        <v>15</v>
      </c>
      <c r="E12" s="129"/>
      <c r="F12" s="130" t="s">
        <v>15</v>
      </c>
      <c r="G12" s="131"/>
      <c r="H12" s="128" t="s">
        <v>15</v>
      </c>
      <c r="I12" s="129"/>
      <c r="J12" s="130" t="s">
        <v>15</v>
      </c>
      <c r="K12" s="131"/>
      <c r="L12" s="42"/>
      <c r="M12" s="42" t="s">
        <v>15</v>
      </c>
      <c r="N12" s="43" t="s">
        <v>16</v>
      </c>
      <c r="O12" s="44" t="s">
        <v>12</v>
      </c>
    </row>
    <row r="13" spans="1:16" x14ac:dyDescent="0.2">
      <c r="A13" s="79">
        <v>1</v>
      </c>
      <c r="B13" s="80" t="s">
        <v>122</v>
      </c>
      <c r="C13" s="81" t="s">
        <v>8</v>
      </c>
      <c r="D13" s="48">
        <v>2</v>
      </c>
      <c r="E13" s="49">
        <f>LOOKUP(D13,[1]Puntos!$A$2:$A$92,[1]Puntos!$B$2:$B$92)</f>
        <v>860</v>
      </c>
      <c r="F13" s="50" t="s">
        <v>18</v>
      </c>
      <c r="G13" s="51">
        <f>LOOKUP(F13,[1]Puntos!$A$2:$A$92,[1]Puntos!$B$2:$B$92)</f>
        <v>0</v>
      </c>
      <c r="H13" s="48">
        <v>1</v>
      </c>
      <c r="I13" s="49">
        <f>LOOKUP(H13,[1]Puntos!$A$2:$A$92,[1]Puntos!$B$2:$B$92)</f>
        <v>1000</v>
      </c>
      <c r="J13" s="50">
        <v>1</v>
      </c>
      <c r="K13" s="52">
        <f>LOOKUP(J13,[1]Puntos!$A$2:$A$92,[1]Puntos!$B$2:$B$92)</f>
        <v>1000</v>
      </c>
      <c r="L13" s="48">
        <v>3</v>
      </c>
      <c r="M13" s="51">
        <f>LOOKUP(L13,[1]Puntos!$A$2:$A$92,[1]Puntos!$B$2:$B$92)</f>
        <v>730</v>
      </c>
      <c r="N13" s="51">
        <f>E13+I13+K13</f>
        <v>2860</v>
      </c>
      <c r="O13" s="54">
        <f t="shared" ref="O13:O21" si="0">A13</f>
        <v>1</v>
      </c>
    </row>
    <row r="14" spans="1:16" x14ac:dyDescent="0.2">
      <c r="A14" s="79">
        <v>2</v>
      </c>
      <c r="B14" s="80" t="s">
        <v>211</v>
      </c>
      <c r="C14" s="81" t="s">
        <v>8</v>
      </c>
      <c r="D14" s="48">
        <v>1</v>
      </c>
      <c r="E14" s="49">
        <f>LOOKUP(D14,[1]Puntos!$A$2:$A$92,[1]Puntos!$B$2:$B$92)</f>
        <v>1000</v>
      </c>
      <c r="F14" s="50" t="s">
        <v>18</v>
      </c>
      <c r="G14" s="51">
        <f>LOOKUP(F14,[1]Puntos!$A$2:$A$92,[1]Puntos!$B$2:$B$92)</f>
        <v>0</v>
      </c>
      <c r="H14" s="48">
        <v>5</v>
      </c>
      <c r="I14" s="51">
        <f>LOOKUP(H14,[1]Puntos!$A$2:$A$92,[1]Puntos!$B$2:$B$92)</f>
        <v>610</v>
      </c>
      <c r="J14" s="50">
        <v>2</v>
      </c>
      <c r="K14" s="52">
        <f>LOOKUP(J14,[1]Puntos!$A$2:$A$92,[1]Puntos!$B$2:$B$92)</f>
        <v>860</v>
      </c>
      <c r="L14" s="48">
        <v>2</v>
      </c>
      <c r="M14" s="49">
        <f>LOOKUP(L14,[1]Puntos!$A$2:$A$92,[1]Puntos!$B$2:$B$92)</f>
        <v>860</v>
      </c>
      <c r="N14" s="51">
        <f>E14+K14+M14</f>
        <v>2720</v>
      </c>
      <c r="O14" s="54">
        <f t="shared" si="0"/>
        <v>2</v>
      </c>
      <c r="P14" s="57"/>
    </row>
    <row r="15" spans="1:16" x14ac:dyDescent="0.2">
      <c r="A15" s="79">
        <v>3</v>
      </c>
      <c r="B15" s="80" t="s">
        <v>213</v>
      </c>
      <c r="C15" s="81" t="s">
        <v>8</v>
      </c>
      <c r="D15" s="48">
        <v>3</v>
      </c>
      <c r="E15" s="49">
        <f>LOOKUP(D15,[1]Puntos!$A$2:$A$92,[1]Puntos!$B$2:$B$92)</f>
        <v>730</v>
      </c>
      <c r="F15" s="50" t="s">
        <v>18</v>
      </c>
      <c r="G15" s="51">
        <f>LOOKUP(F15,[1]Puntos!$A$2:$A$92,[1]Puntos!$B$2:$B$92)</f>
        <v>0</v>
      </c>
      <c r="H15" s="48">
        <v>2</v>
      </c>
      <c r="I15" s="49">
        <f>LOOKUP(H15,[1]Puntos!$A$2:$A$92,[1]Puntos!$B$2:$B$92)</f>
        <v>860</v>
      </c>
      <c r="J15" s="50" t="s">
        <v>18</v>
      </c>
      <c r="K15" s="51">
        <f>LOOKUP(J15,[1]Puntos!$A$2:$A$92,[1]Puntos!$B$2:$B$92)</f>
        <v>0</v>
      </c>
      <c r="L15" s="48">
        <v>1</v>
      </c>
      <c r="M15" s="49">
        <f>LOOKUP(L15,[1]Puntos!$A$2:$A$92,[1]Puntos!$B$2:$B$92)</f>
        <v>1000</v>
      </c>
      <c r="N15" s="51">
        <f>E15+G15+I15+K15+M15</f>
        <v>2590</v>
      </c>
      <c r="O15" s="54">
        <f t="shared" si="0"/>
        <v>3</v>
      </c>
      <c r="P15" s="57"/>
    </row>
    <row r="16" spans="1:16" x14ac:dyDescent="0.2">
      <c r="A16" s="79">
        <v>4</v>
      </c>
      <c r="B16" s="80" t="s">
        <v>85</v>
      </c>
      <c r="C16" s="81" t="s">
        <v>31</v>
      </c>
      <c r="D16" s="48" t="s">
        <v>18</v>
      </c>
      <c r="E16" s="51">
        <f>LOOKUP(D16,[1]Puntos!$A$2:$A$92,[1]Puntos!$B$2:$B$92)</f>
        <v>0</v>
      </c>
      <c r="F16" s="50">
        <v>1</v>
      </c>
      <c r="G16" s="52">
        <f>LOOKUP(F16,[1]Puntos!$A$2:$A$92,[1]Puntos!$B$2:$B$92)</f>
        <v>1000</v>
      </c>
      <c r="H16" s="48">
        <v>3</v>
      </c>
      <c r="I16" s="49">
        <f>LOOKUP(H16,[1]Puntos!$A$2:$A$92,[1]Puntos!$B$2:$B$92)</f>
        <v>730</v>
      </c>
      <c r="J16" s="50">
        <v>3</v>
      </c>
      <c r="K16" s="52">
        <f>LOOKUP(J16,[1]Puntos!$A$2:$A$92,[1]Puntos!$B$2:$B$92)</f>
        <v>730</v>
      </c>
      <c r="L16" s="48" t="s">
        <v>18</v>
      </c>
      <c r="M16" s="51">
        <f>LOOKUP(L16,[1]Puntos!$A$2:$A$92,[1]Puntos!$B$2:$B$92)</f>
        <v>0</v>
      </c>
      <c r="N16" s="51">
        <f>E16+G16+I16+K16+M16</f>
        <v>2460</v>
      </c>
      <c r="O16" s="54">
        <f t="shared" si="0"/>
        <v>4</v>
      </c>
    </row>
    <row r="17" spans="1:15" x14ac:dyDescent="0.2">
      <c r="A17" s="79">
        <v>5</v>
      </c>
      <c r="B17" s="80" t="s">
        <v>75</v>
      </c>
      <c r="C17" s="81" t="s">
        <v>76</v>
      </c>
      <c r="D17" s="48" t="s">
        <v>18</v>
      </c>
      <c r="E17" s="51">
        <f>LOOKUP(D17,[1]Puntos!$A$2:$A$92,[1]Puntos!$B$2:$B$92)</f>
        <v>0</v>
      </c>
      <c r="F17" s="50">
        <v>2</v>
      </c>
      <c r="G17" s="52">
        <f>LOOKUP(F17,[1]Puntos!$A$2:$A$92,[1]Puntos!$B$2:$B$92)</f>
        <v>860</v>
      </c>
      <c r="H17" s="48">
        <v>4</v>
      </c>
      <c r="I17" s="49">
        <f>LOOKUP(H17,[1]Puntos!$A$2:$A$92,[1]Puntos!$B$2:$B$92)</f>
        <v>670</v>
      </c>
      <c r="J17" s="50">
        <v>4</v>
      </c>
      <c r="K17" s="52">
        <f>LOOKUP(J17,[1]Puntos!$A$2:$A$92,[1]Puntos!$B$2:$B$92)</f>
        <v>670</v>
      </c>
      <c r="L17" s="48" t="s">
        <v>18</v>
      </c>
      <c r="M17" s="51">
        <f>LOOKUP(L17,[1]Puntos!$A$2:$A$92,[1]Puntos!$B$2:$B$92)</f>
        <v>0</v>
      </c>
      <c r="N17" s="51">
        <f>E17+G17+I17+K17+M17</f>
        <v>2200</v>
      </c>
      <c r="O17" s="54">
        <f t="shared" si="0"/>
        <v>5</v>
      </c>
    </row>
    <row r="18" spans="1:15" x14ac:dyDescent="0.2">
      <c r="A18" s="79">
        <v>6</v>
      </c>
      <c r="B18" s="80" t="s">
        <v>212</v>
      </c>
      <c r="C18" s="81" t="s">
        <v>8</v>
      </c>
      <c r="D18" s="48">
        <v>5</v>
      </c>
      <c r="E18" s="51">
        <f>LOOKUP(D18,[1]Puntos!$A$2:$A$92,[1]Puntos!$B$2:$B$92)</f>
        <v>610</v>
      </c>
      <c r="F18" s="50" t="s">
        <v>18</v>
      </c>
      <c r="G18" s="51">
        <f>LOOKUP(F18,[1]Puntos!$A$2:$A$92,[1]Puntos!$B$2:$B$92)</f>
        <v>0</v>
      </c>
      <c r="H18" s="48">
        <v>7</v>
      </c>
      <c r="I18" s="49">
        <f>LOOKUP(H18,[1]Puntos!$A$2:$A$92,[1]Puntos!$B$2:$B$92)</f>
        <v>555</v>
      </c>
      <c r="J18" s="50">
        <v>5</v>
      </c>
      <c r="K18" s="52">
        <f>LOOKUP(J18,[1]Puntos!$A$2:$A$92,[1]Puntos!$B$2:$B$92)</f>
        <v>610</v>
      </c>
      <c r="L18" s="48">
        <v>4</v>
      </c>
      <c r="M18" s="49">
        <f>LOOKUP(L18,[1]Puntos!$A$2:$A$92,[1]Puntos!$B$2:$B$92)</f>
        <v>670</v>
      </c>
      <c r="N18" s="51">
        <f>I18+K18+M18</f>
        <v>1835</v>
      </c>
      <c r="O18" s="54">
        <f t="shared" si="0"/>
        <v>6</v>
      </c>
    </row>
    <row r="19" spans="1:15" x14ac:dyDescent="0.2">
      <c r="A19" s="79">
        <v>7</v>
      </c>
      <c r="B19" s="80" t="s">
        <v>113</v>
      </c>
      <c r="C19" s="81" t="s">
        <v>69</v>
      </c>
      <c r="D19" s="48">
        <v>4</v>
      </c>
      <c r="E19" s="49">
        <f>LOOKUP(D19,[1]Puntos!$A$2:$A$92,[1]Puntos!$B$2:$B$92)</f>
        <v>670</v>
      </c>
      <c r="F19" s="50" t="s">
        <v>18</v>
      </c>
      <c r="G19" s="52">
        <f>LOOKUP(F19,[1]Puntos!$A$2:$A$92,[1]Puntos!$B$2:$B$92)</f>
        <v>0</v>
      </c>
      <c r="H19" s="48">
        <v>5</v>
      </c>
      <c r="I19" s="49">
        <f>LOOKUP(H19,[1]Puntos!$A$2:$A$92,[1]Puntos!$B$2:$B$92)</f>
        <v>610</v>
      </c>
      <c r="J19" s="50" t="s">
        <v>18</v>
      </c>
      <c r="K19" s="52">
        <f>LOOKUP(J19,[1]Puntos!$A$2:$A$92,[1]Puntos!$B$2:$B$92)</f>
        <v>0</v>
      </c>
      <c r="L19" s="48" t="s">
        <v>18</v>
      </c>
      <c r="M19" s="49">
        <f>LOOKUP(L19,[1]Puntos!$A$2:$A$92,[1]Puntos!$B$2:$B$92)</f>
        <v>0</v>
      </c>
      <c r="N19" s="51">
        <f>E19+G19+I19+K19+M19</f>
        <v>1280</v>
      </c>
      <c r="O19" s="54">
        <f t="shared" si="0"/>
        <v>7</v>
      </c>
    </row>
    <row r="20" spans="1:15" x14ac:dyDescent="0.2">
      <c r="A20" s="79">
        <v>8</v>
      </c>
      <c r="B20" s="80" t="s">
        <v>72</v>
      </c>
      <c r="C20" s="81" t="s">
        <v>76</v>
      </c>
      <c r="D20" s="48" t="s">
        <v>18</v>
      </c>
      <c r="E20" s="49">
        <f>LOOKUP(D20,[1]Puntos!$A$2:$A$92,[1]Puntos!$B$2:$B$92)</f>
        <v>0</v>
      </c>
      <c r="F20" s="50">
        <v>3</v>
      </c>
      <c r="G20" s="52">
        <f>LOOKUP(F20,[1]Puntos!$A$2:$A$92,[1]Puntos!$B$2:$B$92)</f>
        <v>730</v>
      </c>
      <c r="H20" s="48" t="s">
        <v>18</v>
      </c>
      <c r="I20" s="49">
        <f>LOOKUP(H20,[1]Puntos!$A$2:$A$92,[1]Puntos!$B$2:$B$92)</f>
        <v>0</v>
      </c>
      <c r="J20" s="50" t="s">
        <v>18</v>
      </c>
      <c r="K20" s="52">
        <f>LOOKUP(J20,[1]Puntos!$A$2:$A$92,[1]Puntos!$B$2:$B$92)</f>
        <v>0</v>
      </c>
      <c r="L20" s="48" t="s">
        <v>18</v>
      </c>
      <c r="M20" s="49">
        <f>LOOKUP(L20,[1]Puntos!$A$2:$A$92,[1]Puntos!$B$2:$B$92)</f>
        <v>0</v>
      </c>
      <c r="N20" s="51">
        <f>E20+G20+I20+K20+M20</f>
        <v>730</v>
      </c>
      <c r="O20" s="54">
        <f t="shared" si="0"/>
        <v>8</v>
      </c>
    </row>
    <row r="21" spans="1:15" x14ac:dyDescent="0.2">
      <c r="A21" s="79">
        <v>9</v>
      </c>
      <c r="B21" s="80" t="s">
        <v>214</v>
      </c>
      <c r="C21" s="81" t="s">
        <v>27</v>
      </c>
      <c r="D21" s="48" t="s">
        <v>18</v>
      </c>
      <c r="E21" s="49">
        <f>LOOKUP(D21,[1]Puntos!$A$2:$A$92,[1]Puntos!$B$2:$B$92)</f>
        <v>0</v>
      </c>
      <c r="F21" s="50">
        <v>4</v>
      </c>
      <c r="G21" s="52">
        <f>LOOKUP(F21,[1]Puntos!$A$2:$A$92,[1]Puntos!$B$2:$B$92)</f>
        <v>670</v>
      </c>
      <c r="H21" s="48" t="s">
        <v>18</v>
      </c>
      <c r="I21" s="49">
        <f>LOOKUP(H21,[1]Puntos!$A$2:$A$92,[1]Puntos!$B$2:$B$92)</f>
        <v>0</v>
      </c>
      <c r="J21" s="50" t="s">
        <v>18</v>
      </c>
      <c r="K21" s="52">
        <f>LOOKUP(J21,[1]Puntos!$A$2:$A$92,[1]Puntos!$B$2:$B$92)</f>
        <v>0</v>
      </c>
      <c r="L21" s="48" t="s">
        <v>18</v>
      </c>
      <c r="M21" s="49">
        <f>LOOKUP(L21,[1]Puntos!$A$2:$A$92,[1]Puntos!$B$2:$B$92)</f>
        <v>0</v>
      </c>
      <c r="N21" s="51">
        <f>E21+G21+I21+K21+M21</f>
        <v>670</v>
      </c>
      <c r="O21" s="54">
        <f t="shared" si="0"/>
        <v>9</v>
      </c>
    </row>
    <row r="22" spans="1:15" x14ac:dyDescent="0.2">
      <c r="A22" s="79">
        <v>10</v>
      </c>
      <c r="B22" s="80" t="s">
        <v>215</v>
      </c>
      <c r="C22" s="81" t="s">
        <v>8</v>
      </c>
      <c r="D22" s="48" t="s">
        <v>18</v>
      </c>
      <c r="E22" s="49">
        <f>LOOKUP(D22,[1]Puntos!$A$2:$A$92,[1]Puntos!$B$2:$B$92)</f>
        <v>0</v>
      </c>
      <c r="F22" s="50" t="s">
        <v>18</v>
      </c>
      <c r="G22" s="52">
        <f>LOOKUP(F22,[1]Puntos!$A$2:$A$92,[1]Puntos!$B$2:$B$92)</f>
        <v>0</v>
      </c>
      <c r="H22" s="48">
        <v>7</v>
      </c>
      <c r="I22" s="49">
        <f>LOOKUP(H22,[1]Puntos!$A$2:$A$92,[1]Puntos!$B$2:$B$92)</f>
        <v>555</v>
      </c>
      <c r="J22" s="50" t="s">
        <v>18</v>
      </c>
      <c r="K22" s="52">
        <f>LOOKUP(J22,[1]Puntos!$A$2:$A$92,[1]Puntos!$B$2:$B$92)</f>
        <v>0</v>
      </c>
      <c r="L22" s="48" t="s">
        <v>18</v>
      </c>
      <c r="M22" s="49">
        <f>LOOKUP(L22,[1]Puntos!$A$2:$A$92,[1]Puntos!$B$2:$B$92)</f>
        <v>0</v>
      </c>
      <c r="N22" s="51">
        <f>E22+G22+I22+K22+M22</f>
        <v>555</v>
      </c>
      <c r="O22" s="54">
        <f>A22</f>
        <v>10</v>
      </c>
    </row>
  </sheetData>
  <sortState ref="B14:N22">
    <sortCondition descending="1" ref="N14:N22"/>
  </sortState>
  <mergeCells count="25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A4:C11"/>
    <mergeCell ref="D4:E11"/>
    <mergeCell ref="F4:G11"/>
    <mergeCell ref="H4:I11"/>
    <mergeCell ref="J4:K11"/>
    <mergeCell ref="D3:E3"/>
    <mergeCell ref="F3:G3"/>
    <mergeCell ref="H3:I3"/>
    <mergeCell ref="J3:K3"/>
    <mergeCell ref="L3:M3"/>
    <mergeCell ref="L4:M11"/>
    <mergeCell ref="D12:E12"/>
    <mergeCell ref="F12:G12"/>
    <mergeCell ref="H12:I12"/>
    <mergeCell ref="J12:K12"/>
  </mergeCells>
  <pageMargins left="0.19685039370078741" right="0" top="0.98425196850393704" bottom="0.98425196850393704" header="0" footer="0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6"/>
  <sheetViews>
    <sheetView workbookViewId="0">
      <selection activeCell="P15" sqref="P15:R15"/>
    </sheetView>
  </sheetViews>
  <sheetFormatPr baseColWidth="10" defaultRowHeight="12.75" x14ac:dyDescent="0.2"/>
  <cols>
    <col min="1" max="1" width="8.5703125" style="37" bestFit="1" customWidth="1"/>
    <col min="2" max="2" width="26.85546875" style="37" bestFit="1" customWidth="1"/>
    <col min="3" max="3" width="11.42578125" style="37"/>
    <col min="4" max="4" width="3.7109375" style="37" customWidth="1"/>
    <col min="5" max="5" width="9.7109375" style="37" customWidth="1"/>
    <col min="6" max="6" width="3.7109375" style="37" customWidth="1"/>
    <col min="7" max="7" width="9.7109375" style="37" customWidth="1"/>
    <col min="8" max="8" width="5.7109375" style="37" customWidth="1"/>
    <col min="9" max="9" width="9.7109375" style="37" customWidth="1"/>
    <col min="10" max="10" width="3.7109375" style="37" customWidth="1"/>
    <col min="11" max="11" width="11.7109375" style="37" customWidth="1"/>
    <col min="12" max="12" width="3.7109375" style="37" customWidth="1"/>
    <col min="13" max="14" width="11.7109375" style="37" customWidth="1"/>
    <col min="15" max="15" width="4.28515625" style="37" bestFit="1" customWidth="1"/>
    <col min="16" max="256" width="11.42578125" style="37"/>
    <col min="257" max="257" width="8.5703125" style="37" bestFit="1" customWidth="1"/>
    <col min="258" max="258" width="26.85546875" style="37" bestFit="1" customWidth="1"/>
    <col min="259" max="259" width="11.42578125" style="37"/>
    <col min="260" max="260" width="3.7109375" style="37" customWidth="1"/>
    <col min="261" max="261" width="9.7109375" style="37" customWidth="1"/>
    <col min="262" max="262" width="3.7109375" style="37" customWidth="1"/>
    <col min="263" max="263" width="9.7109375" style="37" customWidth="1"/>
    <col min="264" max="264" width="5.7109375" style="37" customWidth="1"/>
    <col min="265" max="265" width="9.7109375" style="37" customWidth="1"/>
    <col min="266" max="266" width="3.7109375" style="37" customWidth="1"/>
    <col min="267" max="267" width="11.7109375" style="37" customWidth="1"/>
    <col min="268" max="268" width="3.7109375" style="37" customWidth="1"/>
    <col min="269" max="270" width="11.7109375" style="37" customWidth="1"/>
    <col min="271" max="271" width="4.28515625" style="37" bestFit="1" customWidth="1"/>
    <col min="272" max="512" width="11.42578125" style="37"/>
    <col min="513" max="513" width="8.5703125" style="37" bestFit="1" customWidth="1"/>
    <col min="514" max="514" width="26.85546875" style="37" bestFit="1" customWidth="1"/>
    <col min="515" max="515" width="11.42578125" style="37"/>
    <col min="516" max="516" width="3.7109375" style="37" customWidth="1"/>
    <col min="517" max="517" width="9.7109375" style="37" customWidth="1"/>
    <col min="518" max="518" width="3.7109375" style="37" customWidth="1"/>
    <col min="519" max="519" width="9.7109375" style="37" customWidth="1"/>
    <col min="520" max="520" width="5.7109375" style="37" customWidth="1"/>
    <col min="521" max="521" width="9.7109375" style="37" customWidth="1"/>
    <col min="522" max="522" width="3.7109375" style="37" customWidth="1"/>
    <col min="523" max="523" width="11.7109375" style="37" customWidth="1"/>
    <col min="524" max="524" width="3.7109375" style="37" customWidth="1"/>
    <col min="525" max="526" width="11.7109375" style="37" customWidth="1"/>
    <col min="527" max="527" width="4.28515625" style="37" bestFit="1" customWidth="1"/>
    <col min="528" max="768" width="11.42578125" style="37"/>
    <col min="769" max="769" width="8.5703125" style="37" bestFit="1" customWidth="1"/>
    <col min="770" max="770" width="26.85546875" style="37" bestFit="1" customWidth="1"/>
    <col min="771" max="771" width="11.42578125" style="37"/>
    <col min="772" max="772" width="3.7109375" style="37" customWidth="1"/>
    <col min="773" max="773" width="9.7109375" style="37" customWidth="1"/>
    <col min="774" max="774" width="3.7109375" style="37" customWidth="1"/>
    <col min="775" max="775" width="9.7109375" style="37" customWidth="1"/>
    <col min="776" max="776" width="5.7109375" style="37" customWidth="1"/>
    <col min="777" max="777" width="9.7109375" style="37" customWidth="1"/>
    <col min="778" max="778" width="3.7109375" style="37" customWidth="1"/>
    <col min="779" max="779" width="11.7109375" style="37" customWidth="1"/>
    <col min="780" max="780" width="3.7109375" style="37" customWidth="1"/>
    <col min="781" max="782" width="11.7109375" style="37" customWidth="1"/>
    <col min="783" max="783" width="4.28515625" style="37" bestFit="1" customWidth="1"/>
    <col min="784" max="1024" width="11.42578125" style="37"/>
    <col min="1025" max="1025" width="8.5703125" style="37" bestFit="1" customWidth="1"/>
    <col min="1026" max="1026" width="26.85546875" style="37" bestFit="1" customWidth="1"/>
    <col min="1027" max="1027" width="11.42578125" style="37"/>
    <col min="1028" max="1028" width="3.7109375" style="37" customWidth="1"/>
    <col min="1029" max="1029" width="9.7109375" style="37" customWidth="1"/>
    <col min="1030" max="1030" width="3.7109375" style="37" customWidth="1"/>
    <col min="1031" max="1031" width="9.7109375" style="37" customWidth="1"/>
    <col min="1032" max="1032" width="5.7109375" style="37" customWidth="1"/>
    <col min="1033" max="1033" width="9.7109375" style="37" customWidth="1"/>
    <col min="1034" max="1034" width="3.7109375" style="37" customWidth="1"/>
    <col min="1035" max="1035" width="11.7109375" style="37" customWidth="1"/>
    <col min="1036" max="1036" width="3.7109375" style="37" customWidth="1"/>
    <col min="1037" max="1038" width="11.7109375" style="37" customWidth="1"/>
    <col min="1039" max="1039" width="4.28515625" style="37" bestFit="1" customWidth="1"/>
    <col min="1040" max="1280" width="11.42578125" style="37"/>
    <col min="1281" max="1281" width="8.5703125" style="37" bestFit="1" customWidth="1"/>
    <col min="1282" max="1282" width="26.85546875" style="37" bestFit="1" customWidth="1"/>
    <col min="1283" max="1283" width="11.42578125" style="37"/>
    <col min="1284" max="1284" width="3.7109375" style="37" customWidth="1"/>
    <col min="1285" max="1285" width="9.7109375" style="37" customWidth="1"/>
    <col min="1286" max="1286" width="3.7109375" style="37" customWidth="1"/>
    <col min="1287" max="1287" width="9.7109375" style="37" customWidth="1"/>
    <col min="1288" max="1288" width="5.7109375" style="37" customWidth="1"/>
    <col min="1289" max="1289" width="9.7109375" style="37" customWidth="1"/>
    <col min="1290" max="1290" width="3.7109375" style="37" customWidth="1"/>
    <col min="1291" max="1291" width="11.7109375" style="37" customWidth="1"/>
    <col min="1292" max="1292" width="3.7109375" style="37" customWidth="1"/>
    <col min="1293" max="1294" width="11.7109375" style="37" customWidth="1"/>
    <col min="1295" max="1295" width="4.28515625" style="37" bestFit="1" customWidth="1"/>
    <col min="1296" max="1536" width="11.42578125" style="37"/>
    <col min="1537" max="1537" width="8.5703125" style="37" bestFit="1" customWidth="1"/>
    <col min="1538" max="1538" width="26.85546875" style="37" bestFit="1" customWidth="1"/>
    <col min="1539" max="1539" width="11.42578125" style="37"/>
    <col min="1540" max="1540" width="3.7109375" style="37" customWidth="1"/>
    <col min="1541" max="1541" width="9.7109375" style="37" customWidth="1"/>
    <col min="1542" max="1542" width="3.7109375" style="37" customWidth="1"/>
    <col min="1543" max="1543" width="9.7109375" style="37" customWidth="1"/>
    <col min="1544" max="1544" width="5.7109375" style="37" customWidth="1"/>
    <col min="1545" max="1545" width="9.7109375" style="37" customWidth="1"/>
    <col min="1546" max="1546" width="3.7109375" style="37" customWidth="1"/>
    <col min="1547" max="1547" width="11.7109375" style="37" customWidth="1"/>
    <col min="1548" max="1548" width="3.7109375" style="37" customWidth="1"/>
    <col min="1549" max="1550" width="11.7109375" style="37" customWidth="1"/>
    <col min="1551" max="1551" width="4.28515625" style="37" bestFit="1" customWidth="1"/>
    <col min="1552" max="1792" width="11.42578125" style="37"/>
    <col min="1793" max="1793" width="8.5703125" style="37" bestFit="1" customWidth="1"/>
    <col min="1794" max="1794" width="26.85546875" style="37" bestFit="1" customWidth="1"/>
    <col min="1795" max="1795" width="11.42578125" style="37"/>
    <col min="1796" max="1796" width="3.7109375" style="37" customWidth="1"/>
    <col min="1797" max="1797" width="9.7109375" style="37" customWidth="1"/>
    <col min="1798" max="1798" width="3.7109375" style="37" customWidth="1"/>
    <col min="1799" max="1799" width="9.7109375" style="37" customWidth="1"/>
    <col min="1800" max="1800" width="5.7109375" style="37" customWidth="1"/>
    <col min="1801" max="1801" width="9.7109375" style="37" customWidth="1"/>
    <col min="1802" max="1802" width="3.7109375" style="37" customWidth="1"/>
    <col min="1803" max="1803" width="11.7109375" style="37" customWidth="1"/>
    <col min="1804" max="1804" width="3.7109375" style="37" customWidth="1"/>
    <col min="1805" max="1806" width="11.7109375" style="37" customWidth="1"/>
    <col min="1807" max="1807" width="4.28515625" style="37" bestFit="1" customWidth="1"/>
    <col min="1808" max="2048" width="11.42578125" style="37"/>
    <col min="2049" max="2049" width="8.5703125" style="37" bestFit="1" customWidth="1"/>
    <col min="2050" max="2050" width="26.85546875" style="37" bestFit="1" customWidth="1"/>
    <col min="2051" max="2051" width="11.42578125" style="37"/>
    <col min="2052" max="2052" width="3.7109375" style="37" customWidth="1"/>
    <col min="2053" max="2053" width="9.7109375" style="37" customWidth="1"/>
    <col min="2054" max="2054" width="3.7109375" style="37" customWidth="1"/>
    <col min="2055" max="2055" width="9.7109375" style="37" customWidth="1"/>
    <col min="2056" max="2056" width="5.7109375" style="37" customWidth="1"/>
    <col min="2057" max="2057" width="9.7109375" style="37" customWidth="1"/>
    <col min="2058" max="2058" width="3.7109375" style="37" customWidth="1"/>
    <col min="2059" max="2059" width="11.7109375" style="37" customWidth="1"/>
    <col min="2060" max="2060" width="3.7109375" style="37" customWidth="1"/>
    <col min="2061" max="2062" width="11.7109375" style="37" customWidth="1"/>
    <col min="2063" max="2063" width="4.28515625" style="37" bestFit="1" customWidth="1"/>
    <col min="2064" max="2304" width="11.42578125" style="37"/>
    <col min="2305" max="2305" width="8.5703125" style="37" bestFit="1" customWidth="1"/>
    <col min="2306" max="2306" width="26.85546875" style="37" bestFit="1" customWidth="1"/>
    <col min="2307" max="2307" width="11.42578125" style="37"/>
    <col min="2308" max="2308" width="3.7109375" style="37" customWidth="1"/>
    <col min="2309" max="2309" width="9.7109375" style="37" customWidth="1"/>
    <col min="2310" max="2310" width="3.7109375" style="37" customWidth="1"/>
    <col min="2311" max="2311" width="9.7109375" style="37" customWidth="1"/>
    <col min="2312" max="2312" width="5.7109375" style="37" customWidth="1"/>
    <col min="2313" max="2313" width="9.7109375" style="37" customWidth="1"/>
    <col min="2314" max="2314" width="3.7109375" style="37" customWidth="1"/>
    <col min="2315" max="2315" width="11.7109375" style="37" customWidth="1"/>
    <col min="2316" max="2316" width="3.7109375" style="37" customWidth="1"/>
    <col min="2317" max="2318" width="11.7109375" style="37" customWidth="1"/>
    <col min="2319" max="2319" width="4.28515625" style="37" bestFit="1" customWidth="1"/>
    <col min="2320" max="2560" width="11.42578125" style="37"/>
    <col min="2561" max="2561" width="8.5703125" style="37" bestFit="1" customWidth="1"/>
    <col min="2562" max="2562" width="26.85546875" style="37" bestFit="1" customWidth="1"/>
    <col min="2563" max="2563" width="11.42578125" style="37"/>
    <col min="2564" max="2564" width="3.7109375" style="37" customWidth="1"/>
    <col min="2565" max="2565" width="9.7109375" style="37" customWidth="1"/>
    <col min="2566" max="2566" width="3.7109375" style="37" customWidth="1"/>
    <col min="2567" max="2567" width="9.7109375" style="37" customWidth="1"/>
    <col min="2568" max="2568" width="5.7109375" style="37" customWidth="1"/>
    <col min="2569" max="2569" width="9.7109375" style="37" customWidth="1"/>
    <col min="2570" max="2570" width="3.7109375" style="37" customWidth="1"/>
    <col min="2571" max="2571" width="11.7109375" style="37" customWidth="1"/>
    <col min="2572" max="2572" width="3.7109375" style="37" customWidth="1"/>
    <col min="2573" max="2574" width="11.7109375" style="37" customWidth="1"/>
    <col min="2575" max="2575" width="4.28515625" style="37" bestFit="1" customWidth="1"/>
    <col min="2576" max="2816" width="11.42578125" style="37"/>
    <col min="2817" max="2817" width="8.5703125" style="37" bestFit="1" customWidth="1"/>
    <col min="2818" max="2818" width="26.85546875" style="37" bestFit="1" customWidth="1"/>
    <col min="2819" max="2819" width="11.42578125" style="37"/>
    <col min="2820" max="2820" width="3.7109375" style="37" customWidth="1"/>
    <col min="2821" max="2821" width="9.7109375" style="37" customWidth="1"/>
    <col min="2822" max="2822" width="3.7109375" style="37" customWidth="1"/>
    <col min="2823" max="2823" width="9.7109375" style="37" customWidth="1"/>
    <col min="2824" max="2824" width="5.7109375" style="37" customWidth="1"/>
    <col min="2825" max="2825" width="9.7109375" style="37" customWidth="1"/>
    <col min="2826" max="2826" width="3.7109375" style="37" customWidth="1"/>
    <col min="2827" max="2827" width="11.7109375" style="37" customWidth="1"/>
    <col min="2828" max="2828" width="3.7109375" style="37" customWidth="1"/>
    <col min="2829" max="2830" width="11.7109375" style="37" customWidth="1"/>
    <col min="2831" max="2831" width="4.28515625" style="37" bestFit="1" customWidth="1"/>
    <col min="2832" max="3072" width="11.42578125" style="37"/>
    <col min="3073" max="3073" width="8.5703125" style="37" bestFit="1" customWidth="1"/>
    <col min="3074" max="3074" width="26.85546875" style="37" bestFit="1" customWidth="1"/>
    <col min="3075" max="3075" width="11.42578125" style="37"/>
    <col min="3076" max="3076" width="3.7109375" style="37" customWidth="1"/>
    <col min="3077" max="3077" width="9.7109375" style="37" customWidth="1"/>
    <col min="3078" max="3078" width="3.7109375" style="37" customWidth="1"/>
    <col min="3079" max="3079" width="9.7109375" style="37" customWidth="1"/>
    <col min="3080" max="3080" width="5.7109375" style="37" customWidth="1"/>
    <col min="3081" max="3081" width="9.7109375" style="37" customWidth="1"/>
    <col min="3082" max="3082" width="3.7109375" style="37" customWidth="1"/>
    <col min="3083" max="3083" width="11.7109375" style="37" customWidth="1"/>
    <col min="3084" max="3084" width="3.7109375" style="37" customWidth="1"/>
    <col min="3085" max="3086" width="11.7109375" style="37" customWidth="1"/>
    <col min="3087" max="3087" width="4.28515625" style="37" bestFit="1" customWidth="1"/>
    <col min="3088" max="3328" width="11.42578125" style="37"/>
    <col min="3329" max="3329" width="8.5703125" style="37" bestFit="1" customWidth="1"/>
    <col min="3330" max="3330" width="26.85546875" style="37" bestFit="1" customWidth="1"/>
    <col min="3331" max="3331" width="11.42578125" style="37"/>
    <col min="3332" max="3332" width="3.7109375" style="37" customWidth="1"/>
    <col min="3333" max="3333" width="9.7109375" style="37" customWidth="1"/>
    <col min="3334" max="3334" width="3.7109375" style="37" customWidth="1"/>
    <col min="3335" max="3335" width="9.7109375" style="37" customWidth="1"/>
    <col min="3336" max="3336" width="5.7109375" style="37" customWidth="1"/>
    <col min="3337" max="3337" width="9.7109375" style="37" customWidth="1"/>
    <col min="3338" max="3338" width="3.7109375" style="37" customWidth="1"/>
    <col min="3339" max="3339" width="11.7109375" style="37" customWidth="1"/>
    <col min="3340" max="3340" width="3.7109375" style="37" customWidth="1"/>
    <col min="3341" max="3342" width="11.7109375" style="37" customWidth="1"/>
    <col min="3343" max="3343" width="4.28515625" style="37" bestFit="1" customWidth="1"/>
    <col min="3344" max="3584" width="11.42578125" style="37"/>
    <col min="3585" max="3585" width="8.5703125" style="37" bestFit="1" customWidth="1"/>
    <col min="3586" max="3586" width="26.85546875" style="37" bestFit="1" customWidth="1"/>
    <col min="3587" max="3587" width="11.42578125" style="37"/>
    <col min="3588" max="3588" width="3.7109375" style="37" customWidth="1"/>
    <col min="3589" max="3589" width="9.7109375" style="37" customWidth="1"/>
    <col min="3590" max="3590" width="3.7109375" style="37" customWidth="1"/>
    <col min="3591" max="3591" width="9.7109375" style="37" customWidth="1"/>
    <col min="3592" max="3592" width="5.7109375" style="37" customWidth="1"/>
    <col min="3593" max="3593" width="9.7109375" style="37" customWidth="1"/>
    <col min="3594" max="3594" width="3.7109375" style="37" customWidth="1"/>
    <col min="3595" max="3595" width="11.7109375" style="37" customWidth="1"/>
    <col min="3596" max="3596" width="3.7109375" style="37" customWidth="1"/>
    <col min="3597" max="3598" width="11.7109375" style="37" customWidth="1"/>
    <col min="3599" max="3599" width="4.28515625" style="37" bestFit="1" customWidth="1"/>
    <col min="3600" max="3840" width="11.42578125" style="37"/>
    <col min="3841" max="3841" width="8.5703125" style="37" bestFit="1" customWidth="1"/>
    <col min="3842" max="3842" width="26.85546875" style="37" bestFit="1" customWidth="1"/>
    <col min="3843" max="3843" width="11.42578125" style="37"/>
    <col min="3844" max="3844" width="3.7109375" style="37" customWidth="1"/>
    <col min="3845" max="3845" width="9.7109375" style="37" customWidth="1"/>
    <col min="3846" max="3846" width="3.7109375" style="37" customWidth="1"/>
    <col min="3847" max="3847" width="9.7109375" style="37" customWidth="1"/>
    <col min="3848" max="3848" width="5.7109375" style="37" customWidth="1"/>
    <col min="3849" max="3849" width="9.7109375" style="37" customWidth="1"/>
    <col min="3850" max="3850" width="3.7109375" style="37" customWidth="1"/>
    <col min="3851" max="3851" width="11.7109375" style="37" customWidth="1"/>
    <col min="3852" max="3852" width="3.7109375" style="37" customWidth="1"/>
    <col min="3853" max="3854" width="11.7109375" style="37" customWidth="1"/>
    <col min="3855" max="3855" width="4.28515625" style="37" bestFit="1" customWidth="1"/>
    <col min="3856" max="4096" width="11.42578125" style="37"/>
    <col min="4097" max="4097" width="8.5703125" style="37" bestFit="1" customWidth="1"/>
    <col min="4098" max="4098" width="26.85546875" style="37" bestFit="1" customWidth="1"/>
    <col min="4099" max="4099" width="11.42578125" style="37"/>
    <col min="4100" max="4100" width="3.7109375" style="37" customWidth="1"/>
    <col min="4101" max="4101" width="9.7109375" style="37" customWidth="1"/>
    <col min="4102" max="4102" width="3.7109375" style="37" customWidth="1"/>
    <col min="4103" max="4103" width="9.7109375" style="37" customWidth="1"/>
    <col min="4104" max="4104" width="5.7109375" style="37" customWidth="1"/>
    <col min="4105" max="4105" width="9.7109375" style="37" customWidth="1"/>
    <col min="4106" max="4106" width="3.7109375" style="37" customWidth="1"/>
    <col min="4107" max="4107" width="11.7109375" style="37" customWidth="1"/>
    <col min="4108" max="4108" width="3.7109375" style="37" customWidth="1"/>
    <col min="4109" max="4110" width="11.7109375" style="37" customWidth="1"/>
    <col min="4111" max="4111" width="4.28515625" style="37" bestFit="1" customWidth="1"/>
    <col min="4112" max="4352" width="11.42578125" style="37"/>
    <col min="4353" max="4353" width="8.5703125" style="37" bestFit="1" customWidth="1"/>
    <col min="4354" max="4354" width="26.85546875" style="37" bestFit="1" customWidth="1"/>
    <col min="4355" max="4355" width="11.42578125" style="37"/>
    <col min="4356" max="4356" width="3.7109375" style="37" customWidth="1"/>
    <col min="4357" max="4357" width="9.7109375" style="37" customWidth="1"/>
    <col min="4358" max="4358" width="3.7109375" style="37" customWidth="1"/>
    <col min="4359" max="4359" width="9.7109375" style="37" customWidth="1"/>
    <col min="4360" max="4360" width="5.7109375" style="37" customWidth="1"/>
    <col min="4361" max="4361" width="9.7109375" style="37" customWidth="1"/>
    <col min="4362" max="4362" width="3.7109375" style="37" customWidth="1"/>
    <col min="4363" max="4363" width="11.7109375" style="37" customWidth="1"/>
    <col min="4364" max="4364" width="3.7109375" style="37" customWidth="1"/>
    <col min="4365" max="4366" width="11.7109375" style="37" customWidth="1"/>
    <col min="4367" max="4367" width="4.28515625" style="37" bestFit="1" customWidth="1"/>
    <col min="4368" max="4608" width="11.42578125" style="37"/>
    <col min="4609" max="4609" width="8.5703125" style="37" bestFit="1" customWidth="1"/>
    <col min="4610" max="4610" width="26.85546875" style="37" bestFit="1" customWidth="1"/>
    <col min="4611" max="4611" width="11.42578125" style="37"/>
    <col min="4612" max="4612" width="3.7109375" style="37" customWidth="1"/>
    <col min="4613" max="4613" width="9.7109375" style="37" customWidth="1"/>
    <col min="4614" max="4614" width="3.7109375" style="37" customWidth="1"/>
    <col min="4615" max="4615" width="9.7109375" style="37" customWidth="1"/>
    <col min="4616" max="4616" width="5.7109375" style="37" customWidth="1"/>
    <col min="4617" max="4617" width="9.7109375" style="37" customWidth="1"/>
    <col min="4618" max="4618" width="3.7109375" style="37" customWidth="1"/>
    <col min="4619" max="4619" width="11.7109375" style="37" customWidth="1"/>
    <col min="4620" max="4620" width="3.7109375" style="37" customWidth="1"/>
    <col min="4621" max="4622" width="11.7109375" style="37" customWidth="1"/>
    <col min="4623" max="4623" width="4.28515625" style="37" bestFit="1" customWidth="1"/>
    <col min="4624" max="4864" width="11.42578125" style="37"/>
    <col min="4865" max="4865" width="8.5703125" style="37" bestFit="1" customWidth="1"/>
    <col min="4866" max="4866" width="26.85546875" style="37" bestFit="1" customWidth="1"/>
    <col min="4867" max="4867" width="11.42578125" style="37"/>
    <col min="4868" max="4868" width="3.7109375" style="37" customWidth="1"/>
    <col min="4869" max="4869" width="9.7109375" style="37" customWidth="1"/>
    <col min="4870" max="4870" width="3.7109375" style="37" customWidth="1"/>
    <col min="4871" max="4871" width="9.7109375" style="37" customWidth="1"/>
    <col min="4872" max="4872" width="5.7109375" style="37" customWidth="1"/>
    <col min="4873" max="4873" width="9.7109375" style="37" customWidth="1"/>
    <col min="4874" max="4874" width="3.7109375" style="37" customWidth="1"/>
    <col min="4875" max="4875" width="11.7109375" style="37" customWidth="1"/>
    <col min="4876" max="4876" width="3.7109375" style="37" customWidth="1"/>
    <col min="4877" max="4878" width="11.7109375" style="37" customWidth="1"/>
    <col min="4879" max="4879" width="4.28515625" style="37" bestFit="1" customWidth="1"/>
    <col min="4880" max="5120" width="11.42578125" style="37"/>
    <col min="5121" max="5121" width="8.5703125" style="37" bestFit="1" customWidth="1"/>
    <col min="5122" max="5122" width="26.85546875" style="37" bestFit="1" customWidth="1"/>
    <col min="5123" max="5123" width="11.42578125" style="37"/>
    <col min="5124" max="5124" width="3.7109375" style="37" customWidth="1"/>
    <col min="5125" max="5125" width="9.7109375" style="37" customWidth="1"/>
    <col min="5126" max="5126" width="3.7109375" style="37" customWidth="1"/>
    <col min="5127" max="5127" width="9.7109375" style="37" customWidth="1"/>
    <col min="5128" max="5128" width="5.7109375" style="37" customWidth="1"/>
    <col min="5129" max="5129" width="9.7109375" style="37" customWidth="1"/>
    <col min="5130" max="5130" width="3.7109375" style="37" customWidth="1"/>
    <col min="5131" max="5131" width="11.7109375" style="37" customWidth="1"/>
    <col min="5132" max="5132" width="3.7109375" style="37" customWidth="1"/>
    <col min="5133" max="5134" width="11.7109375" style="37" customWidth="1"/>
    <col min="5135" max="5135" width="4.28515625" style="37" bestFit="1" customWidth="1"/>
    <col min="5136" max="5376" width="11.42578125" style="37"/>
    <col min="5377" max="5377" width="8.5703125" style="37" bestFit="1" customWidth="1"/>
    <col min="5378" max="5378" width="26.85546875" style="37" bestFit="1" customWidth="1"/>
    <col min="5379" max="5379" width="11.42578125" style="37"/>
    <col min="5380" max="5380" width="3.7109375" style="37" customWidth="1"/>
    <col min="5381" max="5381" width="9.7109375" style="37" customWidth="1"/>
    <col min="5382" max="5382" width="3.7109375" style="37" customWidth="1"/>
    <col min="5383" max="5383" width="9.7109375" style="37" customWidth="1"/>
    <col min="5384" max="5384" width="5.7109375" style="37" customWidth="1"/>
    <col min="5385" max="5385" width="9.7109375" style="37" customWidth="1"/>
    <col min="5386" max="5386" width="3.7109375" style="37" customWidth="1"/>
    <col min="5387" max="5387" width="11.7109375" style="37" customWidth="1"/>
    <col min="5388" max="5388" width="3.7109375" style="37" customWidth="1"/>
    <col min="5389" max="5390" width="11.7109375" style="37" customWidth="1"/>
    <col min="5391" max="5391" width="4.28515625" style="37" bestFit="1" customWidth="1"/>
    <col min="5392" max="5632" width="11.42578125" style="37"/>
    <col min="5633" max="5633" width="8.5703125" style="37" bestFit="1" customWidth="1"/>
    <col min="5634" max="5634" width="26.85546875" style="37" bestFit="1" customWidth="1"/>
    <col min="5635" max="5635" width="11.42578125" style="37"/>
    <col min="5636" max="5636" width="3.7109375" style="37" customWidth="1"/>
    <col min="5637" max="5637" width="9.7109375" style="37" customWidth="1"/>
    <col min="5638" max="5638" width="3.7109375" style="37" customWidth="1"/>
    <col min="5639" max="5639" width="9.7109375" style="37" customWidth="1"/>
    <col min="5640" max="5640" width="5.7109375" style="37" customWidth="1"/>
    <col min="5641" max="5641" width="9.7109375" style="37" customWidth="1"/>
    <col min="5642" max="5642" width="3.7109375" style="37" customWidth="1"/>
    <col min="5643" max="5643" width="11.7109375" style="37" customWidth="1"/>
    <col min="5644" max="5644" width="3.7109375" style="37" customWidth="1"/>
    <col min="5645" max="5646" width="11.7109375" style="37" customWidth="1"/>
    <col min="5647" max="5647" width="4.28515625" style="37" bestFit="1" customWidth="1"/>
    <col min="5648" max="5888" width="11.42578125" style="37"/>
    <col min="5889" max="5889" width="8.5703125" style="37" bestFit="1" customWidth="1"/>
    <col min="5890" max="5890" width="26.85546875" style="37" bestFit="1" customWidth="1"/>
    <col min="5891" max="5891" width="11.42578125" style="37"/>
    <col min="5892" max="5892" width="3.7109375" style="37" customWidth="1"/>
    <col min="5893" max="5893" width="9.7109375" style="37" customWidth="1"/>
    <col min="5894" max="5894" width="3.7109375" style="37" customWidth="1"/>
    <col min="5895" max="5895" width="9.7109375" style="37" customWidth="1"/>
    <col min="5896" max="5896" width="5.7109375" style="37" customWidth="1"/>
    <col min="5897" max="5897" width="9.7109375" style="37" customWidth="1"/>
    <col min="5898" max="5898" width="3.7109375" style="37" customWidth="1"/>
    <col min="5899" max="5899" width="11.7109375" style="37" customWidth="1"/>
    <col min="5900" max="5900" width="3.7109375" style="37" customWidth="1"/>
    <col min="5901" max="5902" width="11.7109375" style="37" customWidth="1"/>
    <col min="5903" max="5903" width="4.28515625" style="37" bestFit="1" customWidth="1"/>
    <col min="5904" max="6144" width="11.42578125" style="37"/>
    <col min="6145" max="6145" width="8.5703125" style="37" bestFit="1" customWidth="1"/>
    <col min="6146" max="6146" width="26.85546875" style="37" bestFit="1" customWidth="1"/>
    <col min="6147" max="6147" width="11.42578125" style="37"/>
    <col min="6148" max="6148" width="3.7109375" style="37" customWidth="1"/>
    <col min="6149" max="6149" width="9.7109375" style="37" customWidth="1"/>
    <col min="6150" max="6150" width="3.7109375" style="37" customWidth="1"/>
    <col min="6151" max="6151" width="9.7109375" style="37" customWidth="1"/>
    <col min="6152" max="6152" width="5.7109375" style="37" customWidth="1"/>
    <col min="6153" max="6153" width="9.7109375" style="37" customWidth="1"/>
    <col min="6154" max="6154" width="3.7109375" style="37" customWidth="1"/>
    <col min="6155" max="6155" width="11.7109375" style="37" customWidth="1"/>
    <col min="6156" max="6156" width="3.7109375" style="37" customWidth="1"/>
    <col min="6157" max="6158" width="11.7109375" style="37" customWidth="1"/>
    <col min="6159" max="6159" width="4.28515625" style="37" bestFit="1" customWidth="1"/>
    <col min="6160" max="6400" width="11.42578125" style="37"/>
    <col min="6401" max="6401" width="8.5703125" style="37" bestFit="1" customWidth="1"/>
    <col min="6402" max="6402" width="26.85546875" style="37" bestFit="1" customWidth="1"/>
    <col min="6403" max="6403" width="11.42578125" style="37"/>
    <col min="6404" max="6404" width="3.7109375" style="37" customWidth="1"/>
    <col min="6405" max="6405" width="9.7109375" style="37" customWidth="1"/>
    <col min="6406" max="6406" width="3.7109375" style="37" customWidth="1"/>
    <col min="6407" max="6407" width="9.7109375" style="37" customWidth="1"/>
    <col min="6408" max="6408" width="5.7109375" style="37" customWidth="1"/>
    <col min="6409" max="6409" width="9.7109375" style="37" customWidth="1"/>
    <col min="6410" max="6410" width="3.7109375" style="37" customWidth="1"/>
    <col min="6411" max="6411" width="11.7109375" style="37" customWidth="1"/>
    <col min="6412" max="6412" width="3.7109375" style="37" customWidth="1"/>
    <col min="6413" max="6414" width="11.7109375" style="37" customWidth="1"/>
    <col min="6415" max="6415" width="4.28515625" style="37" bestFit="1" customWidth="1"/>
    <col min="6416" max="6656" width="11.42578125" style="37"/>
    <col min="6657" max="6657" width="8.5703125" style="37" bestFit="1" customWidth="1"/>
    <col min="6658" max="6658" width="26.85546875" style="37" bestFit="1" customWidth="1"/>
    <col min="6659" max="6659" width="11.42578125" style="37"/>
    <col min="6660" max="6660" width="3.7109375" style="37" customWidth="1"/>
    <col min="6661" max="6661" width="9.7109375" style="37" customWidth="1"/>
    <col min="6662" max="6662" width="3.7109375" style="37" customWidth="1"/>
    <col min="6663" max="6663" width="9.7109375" style="37" customWidth="1"/>
    <col min="6664" max="6664" width="5.7109375" style="37" customWidth="1"/>
    <col min="6665" max="6665" width="9.7109375" style="37" customWidth="1"/>
    <col min="6666" max="6666" width="3.7109375" style="37" customWidth="1"/>
    <col min="6667" max="6667" width="11.7109375" style="37" customWidth="1"/>
    <col min="6668" max="6668" width="3.7109375" style="37" customWidth="1"/>
    <col min="6669" max="6670" width="11.7109375" style="37" customWidth="1"/>
    <col min="6671" max="6671" width="4.28515625" style="37" bestFit="1" customWidth="1"/>
    <col min="6672" max="6912" width="11.42578125" style="37"/>
    <col min="6913" max="6913" width="8.5703125" style="37" bestFit="1" customWidth="1"/>
    <col min="6914" max="6914" width="26.85546875" style="37" bestFit="1" customWidth="1"/>
    <col min="6915" max="6915" width="11.42578125" style="37"/>
    <col min="6916" max="6916" width="3.7109375" style="37" customWidth="1"/>
    <col min="6917" max="6917" width="9.7109375" style="37" customWidth="1"/>
    <col min="6918" max="6918" width="3.7109375" style="37" customWidth="1"/>
    <col min="6919" max="6919" width="9.7109375" style="37" customWidth="1"/>
    <col min="6920" max="6920" width="5.7109375" style="37" customWidth="1"/>
    <col min="6921" max="6921" width="9.7109375" style="37" customWidth="1"/>
    <col min="6922" max="6922" width="3.7109375" style="37" customWidth="1"/>
    <col min="6923" max="6923" width="11.7109375" style="37" customWidth="1"/>
    <col min="6924" max="6924" width="3.7109375" style="37" customWidth="1"/>
    <col min="6925" max="6926" width="11.7109375" style="37" customWidth="1"/>
    <col min="6927" max="6927" width="4.28515625" style="37" bestFit="1" customWidth="1"/>
    <col min="6928" max="7168" width="11.42578125" style="37"/>
    <col min="7169" max="7169" width="8.5703125" style="37" bestFit="1" customWidth="1"/>
    <col min="7170" max="7170" width="26.85546875" style="37" bestFit="1" customWidth="1"/>
    <col min="7171" max="7171" width="11.42578125" style="37"/>
    <col min="7172" max="7172" width="3.7109375" style="37" customWidth="1"/>
    <col min="7173" max="7173" width="9.7109375" style="37" customWidth="1"/>
    <col min="7174" max="7174" width="3.7109375" style="37" customWidth="1"/>
    <col min="7175" max="7175" width="9.7109375" style="37" customWidth="1"/>
    <col min="7176" max="7176" width="5.7109375" style="37" customWidth="1"/>
    <col min="7177" max="7177" width="9.7109375" style="37" customWidth="1"/>
    <col min="7178" max="7178" width="3.7109375" style="37" customWidth="1"/>
    <col min="7179" max="7179" width="11.7109375" style="37" customWidth="1"/>
    <col min="7180" max="7180" width="3.7109375" style="37" customWidth="1"/>
    <col min="7181" max="7182" width="11.7109375" style="37" customWidth="1"/>
    <col min="7183" max="7183" width="4.28515625" style="37" bestFit="1" customWidth="1"/>
    <col min="7184" max="7424" width="11.42578125" style="37"/>
    <col min="7425" max="7425" width="8.5703125" style="37" bestFit="1" customWidth="1"/>
    <col min="7426" max="7426" width="26.85546875" style="37" bestFit="1" customWidth="1"/>
    <col min="7427" max="7427" width="11.42578125" style="37"/>
    <col min="7428" max="7428" width="3.7109375" style="37" customWidth="1"/>
    <col min="7429" max="7429" width="9.7109375" style="37" customWidth="1"/>
    <col min="7430" max="7430" width="3.7109375" style="37" customWidth="1"/>
    <col min="7431" max="7431" width="9.7109375" style="37" customWidth="1"/>
    <col min="7432" max="7432" width="5.7109375" style="37" customWidth="1"/>
    <col min="7433" max="7433" width="9.7109375" style="37" customWidth="1"/>
    <col min="7434" max="7434" width="3.7109375" style="37" customWidth="1"/>
    <col min="7435" max="7435" width="11.7109375" style="37" customWidth="1"/>
    <col min="7436" max="7436" width="3.7109375" style="37" customWidth="1"/>
    <col min="7437" max="7438" width="11.7109375" style="37" customWidth="1"/>
    <col min="7439" max="7439" width="4.28515625" style="37" bestFit="1" customWidth="1"/>
    <col min="7440" max="7680" width="11.42578125" style="37"/>
    <col min="7681" max="7681" width="8.5703125" style="37" bestFit="1" customWidth="1"/>
    <col min="7682" max="7682" width="26.85546875" style="37" bestFit="1" customWidth="1"/>
    <col min="7683" max="7683" width="11.42578125" style="37"/>
    <col min="7684" max="7684" width="3.7109375" style="37" customWidth="1"/>
    <col min="7685" max="7685" width="9.7109375" style="37" customWidth="1"/>
    <col min="7686" max="7686" width="3.7109375" style="37" customWidth="1"/>
    <col min="7687" max="7687" width="9.7109375" style="37" customWidth="1"/>
    <col min="7688" max="7688" width="5.7109375" style="37" customWidth="1"/>
    <col min="7689" max="7689" width="9.7109375" style="37" customWidth="1"/>
    <col min="7690" max="7690" width="3.7109375" style="37" customWidth="1"/>
    <col min="7691" max="7691" width="11.7109375" style="37" customWidth="1"/>
    <col min="7692" max="7692" width="3.7109375" style="37" customWidth="1"/>
    <col min="7693" max="7694" width="11.7109375" style="37" customWidth="1"/>
    <col min="7695" max="7695" width="4.28515625" style="37" bestFit="1" customWidth="1"/>
    <col min="7696" max="7936" width="11.42578125" style="37"/>
    <col min="7937" max="7937" width="8.5703125" style="37" bestFit="1" customWidth="1"/>
    <col min="7938" max="7938" width="26.85546875" style="37" bestFit="1" customWidth="1"/>
    <col min="7939" max="7939" width="11.42578125" style="37"/>
    <col min="7940" max="7940" width="3.7109375" style="37" customWidth="1"/>
    <col min="7941" max="7941" width="9.7109375" style="37" customWidth="1"/>
    <col min="7942" max="7942" width="3.7109375" style="37" customWidth="1"/>
    <col min="7943" max="7943" width="9.7109375" style="37" customWidth="1"/>
    <col min="7944" max="7944" width="5.7109375" style="37" customWidth="1"/>
    <col min="7945" max="7945" width="9.7109375" style="37" customWidth="1"/>
    <col min="7946" max="7946" width="3.7109375" style="37" customWidth="1"/>
    <col min="7947" max="7947" width="11.7109375" style="37" customWidth="1"/>
    <col min="7948" max="7948" width="3.7109375" style="37" customWidth="1"/>
    <col min="7949" max="7950" width="11.7109375" style="37" customWidth="1"/>
    <col min="7951" max="7951" width="4.28515625" style="37" bestFit="1" customWidth="1"/>
    <col min="7952" max="8192" width="11.42578125" style="37"/>
    <col min="8193" max="8193" width="8.5703125" style="37" bestFit="1" customWidth="1"/>
    <col min="8194" max="8194" width="26.85546875" style="37" bestFit="1" customWidth="1"/>
    <col min="8195" max="8195" width="11.42578125" style="37"/>
    <col min="8196" max="8196" width="3.7109375" style="37" customWidth="1"/>
    <col min="8197" max="8197" width="9.7109375" style="37" customWidth="1"/>
    <col min="8198" max="8198" width="3.7109375" style="37" customWidth="1"/>
    <col min="8199" max="8199" width="9.7109375" style="37" customWidth="1"/>
    <col min="8200" max="8200" width="5.7109375" style="37" customWidth="1"/>
    <col min="8201" max="8201" width="9.7109375" style="37" customWidth="1"/>
    <col min="8202" max="8202" width="3.7109375" style="37" customWidth="1"/>
    <col min="8203" max="8203" width="11.7109375" style="37" customWidth="1"/>
    <col min="8204" max="8204" width="3.7109375" style="37" customWidth="1"/>
    <col min="8205" max="8206" width="11.7109375" style="37" customWidth="1"/>
    <col min="8207" max="8207" width="4.28515625" style="37" bestFit="1" customWidth="1"/>
    <col min="8208" max="8448" width="11.42578125" style="37"/>
    <col min="8449" max="8449" width="8.5703125" style="37" bestFit="1" customWidth="1"/>
    <col min="8450" max="8450" width="26.85546875" style="37" bestFit="1" customWidth="1"/>
    <col min="8451" max="8451" width="11.42578125" style="37"/>
    <col min="8452" max="8452" width="3.7109375" style="37" customWidth="1"/>
    <col min="8453" max="8453" width="9.7109375" style="37" customWidth="1"/>
    <col min="8454" max="8454" width="3.7109375" style="37" customWidth="1"/>
    <col min="8455" max="8455" width="9.7109375" style="37" customWidth="1"/>
    <col min="8456" max="8456" width="5.7109375" style="37" customWidth="1"/>
    <col min="8457" max="8457" width="9.7109375" style="37" customWidth="1"/>
    <col min="8458" max="8458" width="3.7109375" style="37" customWidth="1"/>
    <col min="8459" max="8459" width="11.7109375" style="37" customWidth="1"/>
    <col min="8460" max="8460" width="3.7109375" style="37" customWidth="1"/>
    <col min="8461" max="8462" width="11.7109375" style="37" customWidth="1"/>
    <col min="8463" max="8463" width="4.28515625" style="37" bestFit="1" customWidth="1"/>
    <col min="8464" max="8704" width="11.42578125" style="37"/>
    <col min="8705" max="8705" width="8.5703125" style="37" bestFit="1" customWidth="1"/>
    <col min="8706" max="8706" width="26.85546875" style="37" bestFit="1" customWidth="1"/>
    <col min="8707" max="8707" width="11.42578125" style="37"/>
    <col min="8708" max="8708" width="3.7109375" style="37" customWidth="1"/>
    <col min="8709" max="8709" width="9.7109375" style="37" customWidth="1"/>
    <col min="8710" max="8710" width="3.7109375" style="37" customWidth="1"/>
    <col min="8711" max="8711" width="9.7109375" style="37" customWidth="1"/>
    <col min="8712" max="8712" width="5.7109375" style="37" customWidth="1"/>
    <col min="8713" max="8713" width="9.7109375" style="37" customWidth="1"/>
    <col min="8714" max="8714" width="3.7109375" style="37" customWidth="1"/>
    <col min="8715" max="8715" width="11.7109375" style="37" customWidth="1"/>
    <col min="8716" max="8716" width="3.7109375" style="37" customWidth="1"/>
    <col min="8717" max="8718" width="11.7109375" style="37" customWidth="1"/>
    <col min="8719" max="8719" width="4.28515625" style="37" bestFit="1" customWidth="1"/>
    <col min="8720" max="8960" width="11.42578125" style="37"/>
    <col min="8961" max="8961" width="8.5703125" style="37" bestFit="1" customWidth="1"/>
    <col min="8962" max="8962" width="26.85546875" style="37" bestFit="1" customWidth="1"/>
    <col min="8963" max="8963" width="11.42578125" style="37"/>
    <col min="8964" max="8964" width="3.7109375" style="37" customWidth="1"/>
    <col min="8965" max="8965" width="9.7109375" style="37" customWidth="1"/>
    <col min="8966" max="8966" width="3.7109375" style="37" customWidth="1"/>
    <col min="8967" max="8967" width="9.7109375" style="37" customWidth="1"/>
    <col min="8968" max="8968" width="5.7109375" style="37" customWidth="1"/>
    <col min="8969" max="8969" width="9.7109375" style="37" customWidth="1"/>
    <col min="8970" max="8970" width="3.7109375" style="37" customWidth="1"/>
    <col min="8971" max="8971" width="11.7109375" style="37" customWidth="1"/>
    <col min="8972" max="8972" width="3.7109375" style="37" customWidth="1"/>
    <col min="8973" max="8974" width="11.7109375" style="37" customWidth="1"/>
    <col min="8975" max="8975" width="4.28515625" style="37" bestFit="1" customWidth="1"/>
    <col min="8976" max="9216" width="11.42578125" style="37"/>
    <col min="9217" max="9217" width="8.5703125" style="37" bestFit="1" customWidth="1"/>
    <col min="9218" max="9218" width="26.85546875" style="37" bestFit="1" customWidth="1"/>
    <col min="9219" max="9219" width="11.42578125" style="37"/>
    <col min="9220" max="9220" width="3.7109375" style="37" customWidth="1"/>
    <col min="9221" max="9221" width="9.7109375" style="37" customWidth="1"/>
    <col min="9222" max="9222" width="3.7109375" style="37" customWidth="1"/>
    <col min="9223" max="9223" width="9.7109375" style="37" customWidth="1"/>
    <col min="9224" max="9224" width="5.7109375" style="37" customWidth="1"/>
    <col min="9225" max="9225" width="9.7109375" style="37" customWidth="1"/>
    <col min="9226" max="9226" width="3.7109375" style="37" customWidth="1"/>
    <col min="9227" max="9227" width="11.7109375" style="37" customWidth="1"/>
    <col min="9228" max="9228" width="3.7109375" style="37" customWidth="1"/>
    <col min="9229" max="9230" width="11.7109375" style="37" customWidth="1"/>
    <col min="9231" max="9231" width="4.28515625" style="37" bestFit="1" customWidth="1"/>
    <col min="9232" max="9472" width="11.42578125" style="37"/>
    <col min="9473" max="9473" width="8.5703125" style="37" bestFit="1" customWidth="1"/>
    <col min="9474" max="9474" width="26.85546875" style="37" bestFit="1" customWidth="1"/>
    <col min="9475" max="9475" width="11.42578125" style="37"/>
    <col min="9476" max="9476" width="3.7109375" style="37" customWidth="1"/>
    <col min="9477" max="9477" width="9.7109375" style="37" customWidth="1"/>
    <col min="9478" max="9478" width="3.7109375" style="37" customWidth="1"/>
    <col min="9479" max="9479" width="9.7109375" style="37" customWidth="1"/>
    <col min="9480" max="9480" width="5.7109375" style="37" customWidth="1"/>
    <col min="9481" max="9481" width="9.7109375" style="37" customWidth="1"/>
    <col min="9482" max="9482" width="3.7109375" style="37" customWidth="1"/>
    <col min="9483" max="9483" width="11.7109375" style="37" customWidth="1"/>
    <col min="9484" max="9484" width="3.7109375" style="37" customWidth="1"/>
    <col min="9485" max="9486" width="11.7109375" style="37" customWidth="1"/>
    <col min="9487" max="9487" width="4.28515625" style="37" bestFit="1" customWidth="1"/>
    <col min="9488" max="9728" width="11.42578125" style="37"/>
    <col min="9729" max="9729" width="8.5703125" style="37" bestFit="1" customWidth="1"/>
    <col min="9730" max="9730" width="26.85546875" style="37" bestFit="1" customWidth="1"/>
    <col min="9731" max="9731" width="11.42578125" style="37"/>
    <col min="9732" max="9732" width="3.7109375" style="37" customWidth="1"/>
    <col min="9733" max="9733" width="9.7109375" style="37" customWidth="1"/>
    <col min="9734" max="9734" width="3.7109375" style="37" customWidth="1"/>
    <col min="9735" max="9735" width="9.7109375" style="37" customWidth="1"/>
    <col min="9736" max="9736" width="5.7109375" style="37" customWidth="1"/>
    <col min="9737" max="9737" width="9.7109375" style="37" customWidth="1"/>
    <col min="9738" max="9738" width="3.7109375" style="37" customWidth="1"/>
    <col min="9739" max="9739" width="11.7109375" style="37" customWidth="1"/>
    <col min="9740" max="9740" width="3.7109375" style="37" customWidth="1"/>
    <col min="9741" max="9742" width="11.7109375" style="37" customWidth="1"/>
    <col min="9743" max="9743" width="4.28515625" style="37" bestFit="1" customWidth="1"/>
    <col min="9744" max="9984" width="11.42578125" style="37"/>
    <col min="9985" max="9985" width="8.5703125" style="37" bestFit="1" customWidth="1"/>
    <col min="9986" max="9986" width="26.85546875" style="37" bestFit="1" customWidth="1"/>
    <col min="9987" max="9987" width="11.42578125" style="37"/>
    <col min="9988" max="9988" width="3.7109375" style="37" customWidth="1"/>
    <col min="9989" max="9989" width="9.7109375" style="37" customWidth="1"/>
    <col min="9990" max="9990" width="3.7109375" style="37" customWidth="1"/>
    <col min="9991" max="9991" width="9.7109375" style="37" customWidth="1"/>
    <col min="9992" max="9992" width="5.7109375" style="37" customWidth="1"/>
    <col min="9993" max="9993" width="9.7109375" style="37" customWidth="1"/>
    <col min="9994" max="9994" width="3.7109375" style="37" customWidth="1"/>
    <col min="9995" max="9995" width="11.7109375" style="37" customWidth="1"/>
    <col min="9996" max="9996" width="3.7109375" style="37" customWidth="1"/>
    <col min="9997" max="9998" width="11.7109375" style="37" customWidth="1"/>
    <col min="9999" max="9999" width="4.28515625" style="37" bestFit="1" customWidth="1"/>
    <col min="10000" max="10240" width="11.42578125" style="37"/>
    <col min="10241" max="10241" width="8.5703125" style="37" bestFit="1" customWidth="1"/>
    <col min="10242" max="10242" width="26.85546875" style="37" bestFit="1" customWidth="1"/>
    <col min="10243" max="10243" width="11.42578125" style="37"/>
    <col min="10244" max="10244" width="3.7109375" style="37" customWidth="1"/>
    <col min="10245" max="10245" width="9.7109375" style="37" customWidth="1"/>
    <col min="10246" max="10246" width="3.7109375" style="37" customWidth="1"/>
    <col min="10247" max="10247" width="9.7109375" style="37" customWidth="1"/>
    <col min="10248" max="10248" width="5.7109375" style="37" customWidth="1"/>
    <col min="10249" max="10249" width="9.7109375" style="37" customWidth="1"/>
    <col min="10250" max="10250" width="3.7109375" style="37" customWidth="1"/>
    <col min="10251" max="10251" width="11.7109375" style="37" customWidth="1"/>
    <col min="10252" max="10252" width="3.7109375" style="37" customWidth="1"/>
    <col min="10253" max="10254" width="11.7109375" style="37" customWidth="1"/>
    <col min="10255" max="10255" width="4.28515625" style="37" bestFit="1" customWidth="1"/>
    <col min="10256" max="10496" width="11.42578125" style="37"/>
    <col min="10497" max="10497" width="8.5703125" style="37" bestFit="1" customWidth="1"/>
    <col min="10498" max="10498" width="26.85546875" style="37" bestFit="1" customWidth="1"/>
    <col min="10499" max="10499" width="11.42578125" style="37"/>
    <col min="10500" max="10500" width="3.7109375" style="37" customWidth="1"/>
    <col min="10501" max="10501" width="9.7109375" style="37" customWidth="1"/>
    <col min="10502" max="10502" width="3.7109375" style="37" customWidth="1"/>
    <col min="10503" max="10503" width="9.7109375" style="37" customWidth="1"/>
    <col min="10504" max="10504" width="5.7109375" style="37" customWidth="1"/>
    <col min="10505" max="10505" width="9.7109375" style="37" customWidth="1"/>
    <col min="10506" max="10506" width="3.7109375" style="37" customWidth="1"/>
    <col min="10507" max="10507" width="11.7109375" style="37" customWidth="1"/>
    <col min="10508" max="10508" width="3.7109375" style="37" customWidth="1"/>
    <col min="10509" max="10510" width="11.7109375" style="37" customWidth="1"/>
    <col min="10511" max="10511" width="4.28515625" style="37" bestFit="1" customWidth="1"/>
    <col min="10512" max="10752" width="11.42578125" style="37"/>
    <col min="10753" max="10753" width="8.5703125" style="37" bestFit="1" customWidth="1"/>
    <col min="10754" max="10754" width="26.85546875" style="37" bestFit="1" customWidth="1"/>
    <col min="10755" max="10755" width="11.42578125" style="37"/>
    <col min="10756" max="10756" width="3.7109375" style="37" customWidth="1"/>
    <col min="10757" max="10757" width="9.7109375" style="37" customWidth="1"/>
    <col min="10758" max="10758" width="3.7109375" style="37" customWidth="1"/>
    <col min="10759" max="10759" width="9.7109375" style="37" customWidth="1"/>
    <col min="10760" max="10760" width="5.7109375" style="37" customWidth="1"/>
    <col min="10761" max="10761" width="9.7109375" style="37" customWidth="1"/>
    <col min="10762" max="10762" width="3.7109375" style="37" customWidth="1"/>
    <col min="10763" max="10763" width="11.7109375" style="37" customWidth="1"/>
    <col min="10764" max="10764" width="3.7109375" style="37" customWidth="1"/>
    <col min="10765" max="10766" width="11.7109375" style="37" customWidth="1"/>
    <col min="10767" max="10767" width="4.28515625" style="37" bestFit="1" customWidth="1"/>
    <col min="10768" max="11008" width="11.42578125" style="37"/>
    <col min="11009" max="11009" width="8.5703125" style="37" bestFit="1" customWidth="1"/>
    <col min="11010" max="11010" width="26.85546875" style="37" bestFit="1" customWidth="1"/>
    <col min="11011" max="11011" width="11.42578125" style="37"/>
    <col min="11012" max="11012" width="3.7109375" style="37" customWidth="1"/>
    <col min="11013" max="11013" width="9.7109375" style="37" customWidth="1"/>
    <col min="11014" max="11014" width="3.7109375" style="37" customWidth="1"/>
    <col min="11015" max="11015" width="9.7109375" style="37" customWidth="1"/>
    <col min="11016" max="11016" width="5.7109375" style="37" customWidth="1"/>
    <col min="11017" max="11017" width="9.7109375" style="37" customWidth="1"/>
    <col min="11018" max="11018" width="3.7109375" style="37" customWidth="1"/>
    <col min="11019" max="11019" width="11.7109375" style="37" customWidth="1"/>
    <col min="11020" max="11020" width="3.7109375" style="37" customWidth="1"/>
    <col min="11021" max="11022" width="11.7109375" style="37" customWidth="1"/>
    <col min="11023" max="11023" width="4.28515625" style="37" bestFit="1" customWidth="1"/>
    <col min="11024" max="11264" width="11.42578125" style="37"/>
    <col min="11265" max="11265" width="8.5703125" style="37" bestFit="1" customWidth="1"/>
    <col min="11266" max="11266" width="26.85546875" style="37" bestFit="1" customWidth="1"/>
    <col min="11267" max="11267" width="11.42578125" style="37"/>
    <col min="11268" max="11268" width="3.7109375" style="37" customWidth="1"/>
    <col min="11269" max="11269" width="9.7109375" style="37" customWidth="1"/>
    <col min="11270" max="11270" width="3.7109375" style="37" customWidth="1"/>
    <col min="11271" max="11271" width="9.7109375" style="37" customWidth="1"/>
    <col min="11272" max="11272" width="5.7109375" style="37" customWidth="1"/>
    <col min="11273" max="11273" width="9.7109375" style="37" customWidth="1"/>
    <col min="11274" max="11274" width="3.7109375" style="37" customWidth="1"/>
    <col min="11275" max="11275" width="11.7109375" style="37" customWidth="1"/>
    <col min="11276" max="11276" width="3.7109375" style="37" customWidth="1"/>
    <col min="11277" max="11278" width="11.7109375" style="37" customWidth="1"/>
    <col min="11279" max="11279" width="4.28515625" style="37" bestFit="1" customWidth="1"/>
    <col min="11280" max="11520" width="11.42578125" style="37"/>
    <col min="11521" max="11521" width="8.5703125" style="37" bestFit="1" customWidth="1"/>
    <col min="11522" max="11522" width="26.85546875" style="37" bestFit="1" customWidth="1"/>
    <col min="11523" max="11523" width="11.42578125" style="37"/>
    <col min="11524" max="11524" width="3.7109375" style="37" customWidth="1"/>
    <col min="11525" max="11525" width="9.7109375" style="37" customWidth="1"/>
    <col min="11526" max="11526" width="3.7109375" style="37" customWidth="1"/>
    <col min="11527" max="11527" width="9.7109375" style="37" customWidth="1"/>
    <col min="11528" max="11528" width="5.7109375" style="37" customWidth="1"/>
    <col min="11529" max="11529" width="9.7109375" style="37" customWidth="1"/>
    <col min="11530" max="11530" width="3.7109375" style="37" customWidth="1"/>
    <col min="11531" max="11531" width="11.7109375" style="37" customWidth="1"/>
    <col min="11532" max="11532" width="3.7109375" style="37" customWidth="1"/>
    <col min="11533" max="11534" width="11.7109375" style="37" customWidth="1"/>
    <col min="11535" max="11535" width="4.28515625" style="37" bestFit="1" customWidth="1"/>
    <col min="11536" max="11776" width="11.42578125" style="37"/>
    <col min="11777" max="11777" width="8.5703125" style="37" bestFit="1" customWidth="1"/>
    <col min="11778" max="11778" width="26.85546875" style="37" bestFit="1" customWidth="1"/>
    <col min="11779" max="11779" width="11.42578125" style="37"/>
    <col min="11780" max="11780" width="3.7109375" style="37" customWidth="1"/>
    <col min="11781" max="11781" width="9.7109375" style="37" customWidth="1"/>
    <col min="11782" max="11782" width="3.7109375" style="37" customWidth="1"/>
    <col min="11783" max="11783" width="9.7109375" style="37" customWidth="1"/>
    <col min="11784" max="11784" width="5.7109375" style="37" customWidth="1"/>
    <col min="11785" max="11785" width="9.7109375" style="37" customWidth="1"/>
    <col min="11786" max="11786" width="3.7109375" style="37" customWidth="1"/>
    <col min="11787" max="11787" width="11.7109375" style="37" customWidth="1"/>
    <col min="11788" max="11788" width="3.7109375" style="37" customWidth="1"/>
    <col min="11789" max="11790" width="11.7109375" style="37" customWidth="1"/>
    <col min="11791" max="11791" width="4.28515625" style="37" bestFit="1" customWidth="1"/>
    <col min="11792" max="12032" width="11.42578125" style="37"/>
    <col min="12033" max="12033" width="8.5703125" style="37" bestFit="1" customWidth="1"/>
    <col min="12034" max="12034" width="26.85546875" style="37" bestFit="1" customWidth="1"/>
    <col min="12035" max="12035" width="11.42578125" style="37"/>
    <col min="12036" max="12036" width="3.7109375" style="37" customWidth="1"/>
    <col min="12037" max="12037" width="9.7109375" style="37" customWidth="1"/>
    <col min="12038" max="12038" width="3.7109375" style="37" customWidth="1"/>
    <col min="12039" max="12039" width="9.7109375" style="37" customWidth="1"/>
    <col min="12040" max="12040" width="5.7109375" style="37" customWidth="1"/>
    <col min="12041" max="12041" width="9.7109375" style="37" customWidth="1"/>
    <col min="12042" max="12042" width="3.7109375" style="37" customWidth="1"/>
    <col min="12043" max="12043" width="11.7109375" style="37" customWidth="1"/>
    <col min="12044" max="12044" width="3.7109375" style="37" customWidth="1"/>
    <col min="12045" max="12046" width="11.7109375" style="37" customWidth="1"/>
    <col min="12047" max="12047" width="4.28515625" style="37" bestFit="1" customWidth="1"/>
    <col min="12048" max="12288" width="11.42578125" style="37"/>
    <col min="12289" max="12289" width="8.5703125" style="37" bestFit="1" customWidth="1"/>
    <col min="12290" max="12290" width="26.85546875" style="37" bestFit="1" customWidth="1"/>
    <col min="12291" max="12291" width="11.42578125" style="37"/>
    <col min="12292" max="12292" width="3.7109375" style="37" customWidth="1"/>
    <col min="12293" max="12293" width="9.7109375" style="37" customWidth="1"/>
    <col min="12294" max="12294" width="3.7109375" style="37" customWidth="1"/>
    <col min="12295" max="12295" width="9.7109375" style="37" customWidth="1"/>
    <col min="12296" max="12296" width="5.7109375" style="37" customWidth="1"/>
    <col min="12297" max="12297" width="9.7109375" style="37" customWidth="1"/>
    <col min="12298" max="12298" width="3.7109375" style="37" customWidth="1"/>
    <col min="12299" max="12299" width="11.7109375" style="37" customWidth="1"/>
    <col min="12300" max="12300" width="3.7109375" style="37" customWidth="1"/>
    <col min="12301" max="12302" width="11.7109375" style="37" customWidth="1"/>
    <col min="12303" max="12303" width="4.28515625" style="37" bestFit="1" customWidth="1"/>
    <col min="12304" max="12544" width="11.42578125" style="37"/>
    <col min="12545" max="12545" width="8.5703125" style="37" bestFit="1" customWidth="1"/>
    <col min="12546" max="12546" width="26.85546875" style="37" bestFit="1" customWidth="1"/>
    <col min="12547" max="12547" width="11.42578125" style="37"/>
    <col min="12548" max="12548" width="3.7109375" style="37" customWidth="1"/>
    <col min="12549" max="12549" width="9.7109375" style="37" customWidth="1"/>
    <col min="12550" max="12550" width="3.7109375" style="37" customWidth="1"/>
    <col min="12551" max="12551" width="9.7109375" style="37" customWidth="1"/>
    <col min="12552" max="12552" width="5.7109375" style="37" customWidth="1"/>
    <col min="12553" max="12553" width="9.7109375" style="37" customWidth="1"/>
    <col min="12554" max="12554" width="3.7109375" style="37" customWidth="1"/>
    <col min="12555" max="12555" width="11.7109375" style="37" customWidth="1"/>
    <col min="12556" max="12556" width="3.7109375" style="37" customWidth="1"/>
    <col min="12557" max="12558" width="11.7109375" style="37" customWidth="1"/>
    <col min="12559" max="12559" width="4.28515625" style="37" bestFit="1" customWidth="1"/>
    <col min="12560" max="12800" width="11.42578125" style="37"/>
    <col min="12801" max="12801" width="8.5703125" style="37" bestFit="1" customWidth="1"/>
    <col min="12802" max="12802" width="26.85546875" style="37" bestFit="1" customWidth="1"/>
    <col min="12803" max="12803" width="11.42578125" style="37"/>
    <col min="12804" max="12804" width="3.7109375" style="37" customWidth="1"/>
    <col min="12805" max="12805" width="9.7109375" style="37" customWidth="1"/>
    <col min="12806" max="12806" width="3.7109375" style="37" customWidth="1"/>
    <col min="12807" max="12807" width="9.7109375" style="37" customWidth="1"/>
    <col min="12808" max="12808" width="5.7109375" style="37" customWidth="1"/>
    <col min="12809" max="12809" width="9.7109375" style="37" customWidth="1"/>
    <col min="12810" max="12810" width="3.7109375" style="37" customWidth="1"/>
    <col min="12811" max="12811" width="11.7109375" style="37" customWidth="1"/>
    <col min="12812" max="12812" width="3.7109375" style="37" customWidth="1"/>
    <col min="12813" max="12814" width="11.7109375" style="37" customWidth="1"/>
    <col min="12815" max="12815" width="4.28515625" style="37" bestFit="1" customWidth="1"/>
    <col min="12816" max="13056" width="11.42578125" style="37"/>
    <col min="13057" max="13057" width="8.5703125" style="37" bestFit="1" customWidth="1"/>
    <col min="13058" max="13058" width="26.85546875" style="37" bestFit="1" customWidth="1"/>
    <col min="13059" max="13059" width="11.42578125" style="37"/>
    <col min="13060" max="13060" width="3.7109375" style="37" customWidth="1"/>
    <col min="13061" max="13061" width="9.7109375" style="37" customWidth="1"/>
    <col min="13062" max="13062" width="3.7109375" style="37" customWidth="1"/>
    <col min="13063" max="13063" width="9.7109375" style="37" customWidth="1"/>
    <col min="13064" max="13064" width="5.7109375" style="37" customWidth="1"/>
    <col min="13065" max="13065" width="9.7109375" style="37" customWidth="1"/>
    <col min="13066" max="13066" width="3.7109375" style="37" customWidth="1"/>
    <col min="13067" max="13067" width="11.7109375" style="37" customWidth="1"/>
    <col min="13068" max="13068" width="3.7109375" style="37" customWidth="1"/>
    <col min="13069" max="13070" width="11.7109375" style="37" customWidth="1"/>
    <col min="13071" max="13071" width="4.28515625" style="37" bestFit="1" customWidth="1"/>
    <col min="13072" max="13312" width="11.42578125" style="37"/>
    <col min="13313" max="13313" width="8.5703125" style="37" bestFit="1" customWidth="1"/>
    <col min="13314" max="13314" width="26.85546875" style="37" bestFit="1" customWidth="1"/>
    <col min="13315" max="13315" width="11.42578125" style="37"/>
    <col min="13316" max="13316" width="3.7109375" style="37" customWidth="1"/>
    <col min="13317" max="13317" width="9.7109375" style="37" customWidth="1"/>
    <col min="13318" max="13318" width="3.7109375" style="37" customWidth="1"/>
    <col min="13319" max="13319" width="9.7109375" style="37" customWidth="1"/>
    <col min="13320" max="13320" width="5.7109375" style="37" customWidth="1"/>
    <col min="13321" max="13321" width="9.7109375" style="37" customWidth="1"/>
    <col min="13322" max="13322" width="3.7109375" style="37" customWidth="1"/>
    <col min="13323" max="13323" width="11.7109375" style="37" customWidth="1"/>
    <col min="13324" max="13324" width="3.7109375" style="37" customWidth="1"/>
    <col min="13325" max="13326" width="11.7109375" style="37" customWidth="1"/>
    <col min="13327" max="13327" width="4.28515625" style="37" bestFit="1" customWidth="1"/>
    <col min="13328" max="13568" width="11.42578125" style="37"/>
    <col min="13569" max="13569" width="8.5703125" style="37" bestFit="1" customWidth="1"/>
    <col min="13570" max="13570" width="26.85546875" style="37" bestFit="1" customWidth="1"/>
    <col min="13571" max="13571" width="11.42578125" style="37"/>
    <col min="13572" max="13572" width="3.7109375" style="37" customWidth="1"/>
    <col min="13573" max="13573" width="9.7109375" style="37" customWidth="1"/>
    <col min="13574" max="13574" width="3.7109375" style="37" customWidth="1"/>
    <col min="13575" max="13575" width="9.7109375" style="37" customWidth="1"/>
    <col min="13576" max="13576" width="5.7109375" style="37" customWidth="1"/>
    <col min="13577" max="13577" width="9.7109375" style="37" customWidth="1"/>
    <col min="13578" max="13578" width="3.7109375" style="37" customWidth="1"/>
    <col min="13579" max="13579" width="11.7109375" style="37" customWidth="1"/>
    <col min="13580" max="13580" width="3.7109375" style="37" customWidth="1"/>
    <col min="13581" max="13582" width="11.7109375" style="37" customWidth="1"/>
    <col min="13583" max="13583" width="4.28515625" style="37" bestFit="1" customWidth="1"/>
    <col min="13584" max="13824" width="11.42578125" style="37"/>
    <col min="13825" max="13825" width="8.5703125" style="37" bestFit="1" customWidth="1"/>
    <col min="13826" max="13826" width="26.85546875" style="37" bestFit="1" customWidth="1"/>
    <col min="13827" max="13827" width="11.42578125" style="37"/>
    <col min="13828" max="13828" width="3.7109375" style="37" customWidth="1"/>
    <col min="13829" max="13829" width="9.7109375" style="37" customWidth="1"/>
    <col min="13830" max="13830" width="3.7109375" style="37" customWidth="1"/>
    <col min="13831" max="13831" width="9.7109375" style="37" customWidth="1"/>
    <col min="13832" max="13832" width="5.7109375" style="37" customWidth="1"/>
    <col min="13833" max="13833" width="9.7109375" style="37" customWidth="1"/>
    <col min="13834" max="13834" width="3.7109375" style="37" customWidth="1"/>
    <col min="13835" max="13835" width="11.7109375" style="37" customWidth="1"/>
    <col min="13836" max="13836" width="3.7109375" style="37" customWidth="1"/>
    <col min="13837" max="13838" width="11.7109375" style="37" customWidth="1"/>
    <col min="13839" max="13839" width="4.28515625" style="37" bestFit="1" customWidth="1"/>
    <col min="13840" max="14080" width="11.42578125" style="37"/>
    <col min="14081" max="14081" width="8.5703125" style="37" bestFit="1" customWidth="1"/>
    <col min="14082" max="14082" width="26.85546875" style="37" bestFit="1" customWidth="1"/>
    <col min="14083" max="14083" width="11.42578125" style="37"/>
    <col min="14084" max="14084" width="3.7109375" style="37" customWidth="1"/>
    <col min="14085" max="14085" width="9.7109375" style="37" customWidth="1"/>
    <col min="14086" max="14086" width="3.7109375" style="37" customWidth="1"/>
    <col min="14087" max="14087" width="9.7109375" style="37" customWidth="1"/>
    <col min="14088" max="14088" width="5.7109375" style="37" customWidth="1"/>
    <col min="14089" max="14089" width="9.7109375" style="37" customWidth="1"/>
    <col min="14090" max="14090" width="3.7109375" style="37" customWidth="1"/>
    <col min="14091" max="14091" width="11.7109375" style="37" customWidth="1"/>
    <col min="14092" max="14092" width="3.7109375" style="37" customWidth="1"/>
    <col min="14093" max="14094" width="11.7109375" style="37" customWidth="1"/>
    <col min="14095" max="14095" width="4.28515625" style="37" bestFit="1" customWidth="1"/>
    <col min="14096" max="14336" width="11.42578125" style="37"/>
    <col min="14337" max="14337" width="8.5703125" style="37" bestFit="1" customWidth="1"/>
    <col min="14338" max="14338" width="26.85546875" style="37" bestFit="1" customWidth="1"/>
    <col min="14339" max="14339" width="11.42578125" style="37"/>
    <col min="14340" max="14340" width="3.7109375" style="37" customWidth="1"/>
    <col min="14341" max="14341" width="9.7109375" style="37" customWidth="1"/>
    <col min="14342" max="14342" width="3.7109375" style="37" customWidth="1"/>
    <col min="14343" max="14343" width="9.7109375" style="37" customWidth="1"/>
    <col min="14344" max="14344" width="5.7109375" style="37" customWidth="1"/>
    <col min="14345" max="14345" width="9.7109375" style="37" customWidth="1"/>
    <col min="14346" max="14346" width="3.7109375" style="37" customWidth="1"/>
    <col min="14347" max="14347" width="11.7109375" style="37" customWidth="1"/>
    <col min="14348" max="14348" width="3.7109375" style="37" customWidth="1"/>
    <col min="14349" max="14350" width="11.7109375" style="37" customWidth="1"/>
    <col min="14351" max="14351" width="4.28515625" style="37" bestFit="1" customWidth="1"/>
    <col min="14352" max="14592" width="11.42578125" style="37"/>
    <col min="14593" max="14593" width="8.5703125" style="37" bestFit="1" customWidth="1"/>
    <col min="14594" max="14594" width="26.85546875" style="37" bestFit="1" customWidth="1"/>
    <col min="14595" max="14595" width="11.42578125" style="37"/>
    <col min="14596" max="14596" width="3.7109375" style="37" customWidth="1"/>
    <col min="14597" max="14597" width="9.7109375" style="37" customWidth="1"/>
    <col min="14598" max="14598" width="3.7109375" style="37" customWidth="1"/>
    <col min="14599" max="14599" width="9.7109375" style="37" customWidth="1"/>
    <col min="14600" max="14600" width="5.7109375" style="37" customWidth="1"/>
    <col min="14601" max="14601" width="9.7109375" style="37" customWidth="1"/>
    <col min="14602" max="14602" width="3.7109375" style="37" customWidth="1"/>
    <col min="14603" max="14603" width="11.7109375" style="37" customWidth="1"/>
    <col min="14604" max="14604" width="3.7109375" style="37" customWidth="1"/>
    <col min="14605" max="14606" width="11.7109375" style="37" customWidth="1"/>
    <col min="14607" max="14607" width="4.28515625" style="37" bestFit="1" customWidth="1"/>
    <col min="14608" max="14848" width="11.42578125" style="37"/>
    <col min="14849" max="14849" width="8.5703125" style="37" bestFit="1" customWidth="1"/>
    <col min="14850" max="14850" width="26.85546875" style="37" bestFit="1" customWidth="1"/>
    <col min="14851" max="14851" width="11.42578125" style="37"/>
    <col min="14852" max="14852" width="3.7109375" style="37" customWidth="1"/>
    <col min="14853" max="14853" width="9.7109375" style="37" customWidth="1"/>
    <col min="14854" max="14854" width="3.7109375" style="37" customWidth="1"/>
    <col min="14855" max="14855" width="9.7109375" style="37" customWidth="1"/>
    <col min="14856" max="14856" width="5.7109375" style="37" customWidth="1"/>
    <col min="14857" max="14857" width="9.7109375" style="37" customWidth="1"/>
    <col min="14858" max="14858" width="3.7109375" style="37" customWidth="1"/>
    <col min="14859" max="14859" width="11.7109375" style="37" customWidth="1"/>
    <col min="14860" max="14860" width="3.7109375" style="37" customWidth="1"/>
    <col min="14861" max="14862" width="11.7109375" style="37" customWidth="1"/>
    <col min="14863" max="14863" width="4.28515625" style="37" bestFit="1" customWidth="1"/>
    <col min="14864" max="15104" width="11.42578125" style="37"/>
    <col min="15105" max="15105" width="8.5703125" style="37" bestFit="1" customWidth="1"/>
    <col min="15106" max="15106" width="26.85546875" style="37" bestFit="1" customWidth="1"/>
    <col min="15107" max="15107" width="11.42578125" style="37"/>
    <col min="15108" max="15108" width="3.7109375" style="37" customWidth="1"/>
    <col min="15109" max="15109" width="9.7109375" style="37" customWidth="1"/>
    <col min="15110" max="15110" width="3.7109375" style="37" customWidth="1"/>
    <col min="15111" max="15111" width="9.7109375" style="37" customWidth="1"/>
    <col min="15112" max="15112" width="5.7109375" style="37" customWidth="1"/>
    <col min="15113" max="15113" width="9.7109375" style="37" customWidth="1"/>
    <col min="15114" max="15114" width="3.7109375" style="37" customWidth="1"/>
    <col min="15115" max="15115" width="11.7109375" style="37" customWidth="1"/>
    <col min="15116" max="15116" width="3.7109375" style="37" customWidth="1"/>
    <col min="15117" max="15118" width="11.7109375" style="37" customWidth="1"/>
    <col min="15119" max="15119" width="4.28515625" style="37" bestFit="1" customWidth="1"/>
    <col min="15120" max="15360" width="11.42578125" style="37"/>
    <col min="15361" max="15361" width="8.5703125" style="37" bestFit="1" customWidth="1"/>
    <col min="15362" max="15362" width="26.85546875" style="37" bestFit="1" customWidth="1"/>
    <col min="15363" max="15363" width="11.42578125" style="37"/>
    <col min="15364" max="15364" width="3.7109375" style="37" customWidth="1"/>
    <col min="15365" max="15365" width="9.7109375" style="37" customWidth="1"/>
    <col min="15366" max="15366" width="3.7109375" style="37" customWidth="1"/>
    <col min="15367" max="15367" width="9.7109375" style="37" customWidth="1"/>
    <col min="15368" max="15368" width="5.7109375" style="37" customWidth="1"/>
    <col min="15369" max="15369" width="9.7109375" style="37" customWidth="1"/>
    <col min="15370" max="15370" width="3.7109375" style="37" customWidth="1"/>
    <col min="15371" max="15371" width="11.7109375" style="37" customWidth="1"/>
    <col min="15372" max="15372" width="3.7109375" style="37" customWidth="1"/>
    <col min="15373" max="15374" width="11.7109375" style="37" customWidth="1"/>
    <col min="15375" max="15375" width="4.28515625" style="37" bestFit="1" customWidth="1"/>
    <col min="15376" max="15616" width="11.42578125" style="37"/>
    <col min="15617" max="15617" width="8.5703125" style="37" bestFit="1" customWidth="1"/>
    <col min="15618" max="15618" width="26.85546875" style="37" bestFit="1" customWidth="1"/>
    <col min="15619" max="15619" width="11.42578125" style="37"/>
    <col min="15620" max="15620" width="3.7109375" style="37" customWidth="1"/>
    <col min="15621" max="15621" width="9.7109375" style="37" customWidth="1"/>
    <col min="15622" max="15622" width="3.7109375" style="37" customWidth="1"/>
    <col min="15623" max="15623" width="9.7109375" style="37" customWidth="1"/>
    <col min="15624" max="15624" width="5.7109375" style="37" customWidth="1"/>
    <col min="15625" max="15625" width="9.7109375" style="37" customWidth="1"/>
    <col min="15626" max="15626" width="3.7109375" style="37" customWidth="1"/>
    <col min="15627" max="15627" width="11.7109375" style="37" customWidth="1"/>
    <col min="15628" max="15628" width="3.7109375" style="37" customWidth="1"/>
    <col min="15629" max="15630" width="11.7109375" style="37" customWidth="1"/>
    <col min="15631" max="15631" width="4.28515625" style="37" bestFit="1" customWidth="1"/>
    <col min="15632" max="15872" width="11.42578125" style="37"/>
    <col min="15873" max="15873" width="8.5703125" style="37" bestFit="1" customWidth="1"/>
    <col min="15874" max="15874" width="26.85546875" style="37" bestFit="1" customWidth="1"/>
    <col min="15875" max="15875" width="11.42578125" style="37"/>
    <col min="15876" max="15876" width="3.7109375" style="37" customWidth="1"/>
    <col min="15877" max="15877" width="9.7109375" style="37" customWidth="1"/>
    <col min="15878" max="15878" width="3.7109375" style="37" customWidth="1"/>
    <col min="15879" max="15879" width="9.7109375" style="37" customWidth="1"/>
    <col min="15880" max="15880" width="5.7109375" style="37" customWidth="1"/>
    <col min="15881" max="15881" width="9.7109375" style="37" customWidth="1"/>
    <col min="15882" max="15882" width="3.7109375" style="37" customWidth="1"/>
    <col min="15883" max="15883" width="11.7109375" style="37" customWidth="1"/>
    <col min="15884" max="15884" width="3.7109375" style="37" customWidth="1"/>
    <col min="15885" max="15886" width="11.7109375" style="37" customWidth="1"/>
    <col min="15887" max="15887" width="4.28515625" style="37" bestFit="1" customWidth="1"/>
    <col min="15888" max="16128" width="11.42578125" style="37"/>
    <col min="16129" max="16129" width="8.5703125" style="37" bestFit="1" customWidth="1"/>
    <col min="16130" max="16130" width="26.85546875" style="37" bestFit="1" customWidth="1"/>
    <col min="16131" max="16131" width="11.42578125" style="37"/>
    <col min="16132" max="16132" width="3.7109375" style="37" customWidth="1"/>
    <col min="16133" max="16133" width="9.7109375" style="37" customWidth="1"/>
    <col min="16134" max="16134" width="3.7109375" style="37" customWidth="1"/>
    <col min="16135" max="16135" width="9.7109375" style="37" customWidth="1"/>
    <col min="16136" max="16136" width="5.7109375" style="37" customWidth="1"/>
    <col min="16137" max="16137" width="9.7109375" style="37" customWidth="1"/>
    <col min="16138" max="16138" width="3.7109375" style="37" customWidth="1"/>
    <col min="16139" max="16139" width="11.7109375" style="37" customWidth="1"/>
    <col min="16140" max="16140" width="3.7109375" style="37" customWidth="1"/>
    <col min="16141" max="16142" width="11.7109375" style="37" customWidth="1"/>
    <col min="16143" max="16143" width="4.28515625" style="37" bestFit="1" customWidth="1"/>
    <col min="16144" max="16384" width="11.42578125" style="37"/>
  </cols>
  <sheetData>
    <row r="1" spans="1:16" x14ac:dyDescent="0.2">
      <c r="A1" s="147" t="s">
        <v>0</v>
      </c>
      <c r="B1" s="147"/>
      <c r="C1" s="147"/>
      <c r="D1" s="148">
        <v>1</v>
      </c>
      <c r="E1" s="149"/>
      <c r="F1" s="150">
        <v>2</v>
      </c>
      <c r="G1" s="151"/>
      <c r="H1" s="152">
        <v>3</v>
      </c>
      <c r="I1" s="153"/>
      <c r="J1" s="150">
        <v>4</v>
      </c>
      <c r="K1" s="151"/>
      <c r="L1" s="152">
        <v>5</v>
      </c>
      <c r="M1" s="153"/>
      <c r="N1" s="35"/>
      <c r="O1" s="36"/>
    </row>
    <row r="2" spans="1:16" x14ac:dyDescent="0.2">
      <c r="A2" s="147"/>
      <c r="B2" s="147"/>
      <c r="C2" s="147"/>
      <c r="D2" s="154" t="s">
        <v>1</v>
      </c>
      <c r="E2" s="133"/>
      <c r="F2" s="155" t="s">
        <v>2</v>
      </c>
      <c r="G2" s="156"/>
      <c r="H2" s="157" t="s">
        <v>3</v>
      </c>
      <c r="I2" s="158"/>
      <c r="J2" s="155"/>
      <c r="K2" s="156"/>
      <c r="L2" s="38"/>
      <c r="M2" s="39" t="s">
        <v>5</v>
      </c>
      <c r="N2" s="35"/>
      <c r="O2" s="36"/>
    </row>
    <row r="3" spans="1:16" ht="13.5" thickBot="1" x14ac:dyDescent="0.25">
      <c r="A3" s="147"/>
      <c r="B3" s="147"/>
      <c r="C3" s="147"/>
      <c r="D3" s="132" t="s">
        <v>6</v>
      </c>
      <c r="E3" s="133"/>
      <c r="F3" s="134" t="s">
        <v>7</v>
      </c>
      <c r="G3" s="135"/>
      <c r="H3" s="136" t="s">
        <v>8</v>
      </c>
      <c r="I3" s="137"/>
      <c r="J3" s="134"/>
      <c r="K3" s="135"/>
      <c r="L3" s="136" t="s">
        <v>10</v>
      </c>
      <c r="M3" s="137"/>
      <c r="N3" s="35"/>
      <c r="O3" s="36"/>
    </row>
    <row r="4" spans="1:16" x14ac:dyDescent="0.2">
      <c r="A4" s="138" t="s">
        <v>216</v>
      </c>
      <c r="B4" s="138"/>
      <c r="C4" s="139"/>
      <c r="D4" s="142"/>
      <c r="E4" s="143"/>
      <c r="F4" s="142"/>
      <c r="G4" s="143"/>
      <c r="H4" s="142"/>
      <c r="I4" s="143"/>
      <c r="J4" s="142"/>
      <c r="K4" s="143"/>
      <c r="L4" s="122"/>
      <c r="M4" s="123"/>
      <c r="N4" s="35"/>
      <c r="O4" s="36"/>
    </row>
    <row r="5" spans="1:16" x14ac:dyDescent="0.2">
      <c r="A5" s="138"/>
      <c r="B5" s="138"/>
      <c r="C5" s="139"/>
      <c r="D5" s="144"/>
      <c r="E5" s="139"/>
      <c r="F5" s="144"/>
      <c r="G5" s="139"/>
      <c r="H5" s="144"/>
      <c r="I5" s="139"/>
      <c r="J5" s="144"/>
      <c r="K5" s="139"/>
      <c r="L5" s="124"/>
      <c r="M5" s="125"/>
      <c r="N5" s="35"/>
      <c r="O5" s="36"/>
    </row>
    <row r="6" spans="1:16" x14ac:dyDescent="0.2">
      <c r="A6" s="138"/>
      <c r="B6" s="138"/>
      <c r="C6" s="139"/>
      <c r="D6" s="144"/>
      <c r="E6" s="139"/>
      <c r="F6" s="144"/>
      <c r="G6" s="139"/>
      <c r="H6" s="144"/>
      <c r="I6" s="139"/>
      <c r="J6" s="144"/>
      <c r="K6" s="139"/>
      <c r="L6" s="124"/>
      <c r="M6" s="125"/>
      <c r="N6" s="35"/>
      <c r="O6" s="36"/>
    </row>
    <row r="7" spans="1:16" x14ac:dyDescent="0.2">
      <c r="A7" s="138"/>
      <c r="B7" s="138"/>
      <c r="C7" s="139"/>
      <c r="D7" s="144"/>
      <c r="E7" s="139"/>
      <c r="F7" s="144"/>
      <c r="G7" s="139"/>
      <c r="H7" s="144"/>
      <c r="I7" s="139"/>
      <c r="J7" s="144"/>
      <c r="K7" s="139"/>
      <c r="L7" s="124"/>
      <c r="M7" s="125"/>
      <c r="N7" s="35"/>
      <c r="O7" s="36"/>
    </row>
    <row r="8" spans="1:16" x14ac:dyDescent="0.2">
      <c r="A8" s="138"/>
      <c r="B8" s="138"/>
      <c r="C8" s="139"/>
      <c r="D8" s="144"/>
      <c r="E8" s="139"/>
      <c r="F8" s="144"/>
      <c r="G8" s="139"/>
      <c r="H8" s="144"/>
      <c r="I8" s="139"/>
      <c r="J8" s="144"/>
      <c r="K8" s="139"/>
      <c r="L8" s="124"/>
      <c r="M8" s="125"/>
      <c r="N8" s="35"/>
      <c r="O8" s="36"/>
    </row>
    <row r="9" spans="1:16" x14ac:dyDescent="0.2">
      <c r="A9" s="138"/>
      <c r="B9" s="138"/>
      <c r="C9" s="139"/>
      <c r="D9" s="144"/>
      <c r="E9" s="139"/>
      <c r="F9" s="144"/>
      <c r="G9" s="139"/>
      <c r="H9" s="144"/>
      <c r="I9" s="139"/>
      <c r="J9" s="144"/>
      <c r="K9" s="139"/>
      <c r="L9" s="124"/>
      <c r="M9" s="125"/>
      <c r="N9" s="35"/>
      <c r="O9" s="36"/>
    </row>
    <row r="10" spans="1:16" x14ac:dyDescent="0.2">
      <c r="A10" s="138"/>
      <c r="B10" s="138"/>
      <c r="C10" s="139"/>
      <c r="D10" s="144"/>
      <c r="E10" s="139"/>
      <c r="F10" s="144"/>
      <c r="G10" s="139"/>
      <c r="H10" s="144"/>
      <c r="I10" s="139"/>
      <c r="J10" s="144"/>
      <c r="K10" s="139"/>
      <c r="L10" s="124"/>
      <c r="M10" s="125"/>
      <c r="N10" s="35"/>
      <c r="O10" s="36"/>
    </row>
    <row r="11" spans="1:16" ht="13.5" thickBot="1" x14ac:dyDescent="0.25">
      <c r="A11" s="140"/>
      <c r="B11" s="140"/>
      <c r="C11" s="141"/>
      <c r="D11" s="145"/>
      <c r="E11" s="146"/>
      <c r="F11" s="145"/>
      <c r="G11" s="146"/>
      <c r="H11" s="145"/>
      <c r="I11" s="146"/>
      <c r="J11" s="145"/>
      <c r="K11" s="146"/>
      <c r="L11" s="126"/>
      <c r="M11" s="127"/>
      <c r="N11" s="40"/>
      <c r="O11" s="36"/>
    </row>
    <row r="12" spans="1:16" x14ac:dyDescent="0.2">
      <c r="A12" s="41" t="s">
        <v>131</v>
      </c>
      <c r="B12" s="41" t="s">
        <v>210</v>
      </c>
      <c r="C12" s="41" t="s">
        <v>14</v>
      </c>
      <c r="D12" s="128" t="s">
        <v>15</v>
      </c>
      <c r="E12" s="129"/>
      <c r="F12" s="130" t="s">
        <v>15</v>
      </c>
      <c r="G12" s="131"/>
      <c r="H12" s="128" t="s">
        <v>15</v>
      </c>
      <c r="I12" s="129"/>
      <c r="J12" s="130" t="s">
        <v>15</v>
      </c>
      <c r="K12" s="131"/>
      <c r="L12" s="42"/>
      <c r="M12" s="42" t="s">
        <v>15</v>
      </c>
      <c r="N12" s="43" t="s">
        <v>16</v>
      </c>
      <c r="O12" s="44" t="s">
        <v>12</v>
      </c>
    </row>
    <row r="13" spans="1:16" x14ac:dyDescent="0.2">
      <c r="A13" s="79">
        <v>1</v>
      </c>
      <c r="B13" s="80" t="s">
        <v>215</v>
      </c>
      <c r="C13" s="81" t="s">
        <v>8</v>
      </c>
      <c r="D13" s="48" t="s">
        <v>18</v>
      </c>
      <c r="E13" s="49">
        <f>LOOKUP(D13,[1]Puntos!$A$2:$A$92,[1]Puntos!$B$2:$B$92)</f>
        <v>0</v>
      </c>
      <c r="F13" s="50" t="s">
        <v>18</v>
      </c>
      <c r="G13" s="52">
        <f>LOOKUP(F13,[1]Puntos!$A$2:$A$92,[1]Puntos!$B$2:$B$92)</f>
        <v>0</v>
      </c>
      <c r="H13" s="48">
        <v>1</v>
      </c>
      <c r="I13" s="49">
        <f>LOOKUP(H13,[1]Puntos!$A$2:$A$92,[1]Puntos!$B$2:$B$92)</f>
        <v>1000</v>
      </c>
      <c r="J13" s="50" t="s">
        <v>18</v>
      </c>
      <c r="K13" s="52">
        <f>LOOKUP(J13,[1]Puntos!$A$2:$A$92,[1]Puntos!$B$2:$B$92)</f>
        <v>0</v>
      </c>
      <c r="L13" s="48">
        <v>1</v>
      </c>
      <c r="M13" s="49">
        <f>LOOKUP(L13,[1]Puntos!$A$2:$A$92,[1]Puntos!$B$2:$B$92)</f>
        <v>1000</v>
      </c>
      <c r="N13" s="51">
        <f>E13+G13+I13+K13+M13</f>
        <v>2000</v>
      </c>
      <c r="O13" s="54">
        <f>A13</f>
        <v>1</v>
      </c>
    </row>
    <row r="14" spans="1:16" x14ac:dyDescent="0.2">
      <c r="A14" s="79">
        <v>2</v>
      </c>
      <c r="B14" s="80" t="s">
        <v>195</v>
      </c>
      <c r="C14" s="81" t="s">
        <v>8</v>
      </c>
      <c r="D14" s="48" t="s">
        <v>18</v>
      </c>
      <c r="E14" s="49">
        <f>LOOKUP(D14,[1]Puntos!$A$2:$A$92,[1]Puntos!$B$2:$B$92)</f>
        <v>0</v>
      </c>
      <c r="F14" s="50" t="s">
        <v>18</v>
      </c>
      <c r="G14" s="52">
        <f>LOOKUP(F14,[1]Puntos!$A$2:$A$92,[1]Puntos!$B$2:$B$92)</f>
        <v>0</v>
      </c>
      <c r="H14" s="48">
        <v>2</v>
      </c>
      <c r="I14" s="49">
        <f>LOOKUP(H14,[1]Puntos!$A$2:$A$92,[1]Puntos!$B$2:$B$92)</f>
        <v>860</v>
      </c>
      <c r="J14" s="50" t="s">
        <v>18</v>
      </c>
      <c r="K14" s="52">
        <f>LOOKUP(J14,[1]Puntos!$A$2:$A$92,[1]Puntos!$B$2:$B$92)</f>
        <v>0</v>
      </c>
      <c r="L14" s="48">
        <v>3</v>
      </c>
      <c r="M14" s="49">
        <f>LOOKUP(L14,[1]Puntos!$A$2:$A$92,[1]Puntos!$B$2:$B$92)</f>
        <v>730</v>
      </c>
      <c r="N14" s="51">
        <f>E14+G14+I14+K14+M14</f>
        <v>1590</v>
      </c>
      <c r="O14" s="54">
        <f>A14</f>
        <v>2</v>
      </c>
    </row>
    <row r="15" spans="1:16" x14ac:dyDescent="0.2">
      <c r="A15" s="79">
        <v>3</v>
      </c>
      <c r="B15" s="80" t="s">
        <v>33</v>
      </c>
      <c r="C15" s="81" t="s">
        <v>8</v>
      </c>
      <c r="D15" s="48" t="s">
        <v>18</v>
      </c>
      <c r="E15" s="49">
        <f>LOOKUP(D15,[1]Puntos!$A$2:$A$92,[1]Puntos!$B$2:$B$92)</f>
        <v>0</v>
      </c>
      <c r="F15" s="50" t="s">
        <v>18</v>
      </c>
      <c r="G15" s="52">
        <f>LOOKUP(F15,[1]Puntos!$A$2:$A$92,[1]Puntos!$B$2:$B$92)</f>
        <v>0</v>
      </c>
      <c r="H15" s="48">
        <v>3</v>
      </c>
      <c r="I15" s="49">
        <f>LOOKUP(H15,[1]Puntos!$A$2:$A$92,[1]Puntos!$B$2:$B$92)</f>
        <v>730</v>
      </c>
      <c r="J15" s="50" t="s">
        <v>18</v>
      </c>
      <c r="K15" s="52">
        <f>LOOKUP(J15,[1]Puntos!$A$2:$A$92,[1]Puntos!$B$2:$B$92)</f>
        <v>0</v>
      </c>
      <c r="L15" s="48">
        <v>2</v>
      </c>
      <c r="M15" s="49">
        <f>LOOKUP(L15,[1]Puntos!$A$2:$A$92,[1]Puntos!$B$2:$B$92)</f>
        <v>860</v>
      </c>
      <c r="N15" s="51">
        <f>E15+G15+I15+K15+M15</f>
        <v>1590</v>
      </c>
      <c r="O15" s="54">
        <f>A15</f>
        <v>3</v>
      </c>
      <c r="P15" s="57"/>
    </row>
    <row r="16" spans="1:16" x14ac:dyDescent="0.2">
      <c r="A16" s="79">
        <v>4</v>
      </c>
      <c r="B16" s="80" t="s">
        <v>170</v>
      </c>
      <c r="C16" s="81" t="s">
        <v>8</v>
      </c>
      <c r="D16" s="48" t="s">
        <v>18</v>
      </c>
      <c r="E16" s="49">
        <f>LOOKUP(D16,[1]Puntos!$A$2:$A$92,[1]Puntos!$B$2:$B$92)</f>
        <v>0</v>
      </c>
      <c r="F16" s="50" t="s">
        <v>18</v>
      </c>
      <c r="G16" s="52">
        <f>LOOKUP(F16,[1]Puntos!$A$2:$A$92,[1]Puntos!$B$2:$B$92)</f>
        <v>0</v>
      </c>
      <c r="H16" s="48">
        <v>4</v>
      </c>
      <c r="I16" s="49">
        <f>LOOKUP(H16,[1]Puntos!$A$2:$A$92,[1]Puntos!$B$2:$B$92)</f>
        <v>670</v>
      </c>
      <c r="J16" s="50" t="s">
        <v>18</v>
      </c>
      <c r="K16" s="52">
        <f>LOOKUP(J16,[1]Puntos!$A$2:$A$92,[1]Puntos!$B$2:$B$92)</f>
        <v>0</v>
      </c>
      <c r="L16" s="48">
        <v>4</v>
      </c>
      <c r="M16" s="49">
        <f>LOOKUP(L16,[1]Puntos!$A$2:$A$92,[1]Puntos!$B$2:$B$92)</f>
        <v>670</v>
      </c>
      <c r="N16" s="51">
        <f>E16+G16+I16+K16+M16</f>
        <v>1340</v>
      </c>
      <c r="O16" s="54">
        <f>A16</f>
        <v>4</v>
      </c>
    </row>
  </sheetData>
  <mergeCells count="25">
    <mergeCell ref="L1:M1"/>
    <mergeCell ref="D2:E2"/>
    <mergeCell ref="F2:G2"/>
    <mergeCell ref="H2:I2"/>
    <mergeCell ref="J2:K2"/>
    <mergeCell ref="A1:C3"/>
    <mergeCell ref="D1:E1"/>
    <mergeCell ref="F1:G1"/>
    <mergeCell ref="H1:I1"/>
    <mergeCell ref="J1:K1"/>
    <mergeCell ref="A4:C11"/>
    <mergeCell ref="D4:E11"/>
    <mergeCell ref="F4:G11"/>
    <mergeCell ref="H4:I11"/>
    <mergeCell ref="J4:K11"/>
    <mergeCell ref="D3:E3"/>
    <mergeCell ref="F3:G3"/>
    <mergeCell ref="H3:I3"/>
    <mergeCell ref="J3:K3"/>
    <mergeCell ref="L3:M3"/>
    <mergeCell ref="L4:M11"/>
    <mergeCell ref="D12:E12"/>
    <mergeCell ref="F12:G12"/>
    <mergeCell ref="H12:I12"/>
    <mergeCell ref="J12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Open</vt:lpstr>
      <vt:lpstr>Damas</vt:lpstr>
      <vt:lpstr>SUB 18</vt:lpstr>
      <vt:lpstr>SUB 16</vt:lpstr>
      <vt:lpstr>SUB 14</vt:lpstr>
      <vt:lpstr>DAMAS 18</vt:lpstr>
      <vt:lpstr>DAMAS 16</vt:lpstr>
      <vt:lpstr>LONGB</vt:lpstr>
      <vt:lpstr>LONGB 18</vt:lpstr>
      <vt:lpstr>LONGB DAMAS</vt:lpstr>
      <vt:lpstr>Hoja3</vt:lpstr>
      <vt:lpstr>'DAMAS 16'!Área_de_impresión</vt:lpstr>
      <vt:lpstr>'DAMAS 18'!Área_de_impresión</vt:lpstr>
      <vt:lpstr>LONGB!Área_de_impresión</vt:lpstr>
      <vt:lpstr>'LONGB DAMAS'!Área_de_impresión</vt:lpstr>
      <vt:lpstr>'SUB 14'!Área_de_impresión</vt:lpstr>
      <vt:lpstr>'SUB 16'!Área_de_impresión</vt:lpstr>
      <vt:lpstr>'SUB 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Yagual de la Rosa</dc:creator>
  <cp:lastModifiedBy>FESURF FEDERACION ECUATORIANA DE SURF</cp:lastModifiedBy>
  <cp:lastPrinted>2018-01-31T01:22:18Z</cp:lastPrinted>
  <dcterms:created xsi:type="dcterms:W3CDTF">2018-01-31T00:14:08Z</dcterms:created>
  <dcterms:modified xsi:type="dcterms:W3CDTF">2018-01-31T01:23:15Z</dcterms:modified>
</cp:coreProperties>
</file>